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<sst xmlns="http://schemas.openxmlformats.org/spreadsheetml/2006/main" count="826" uniqueCount="69">
  <si>
    <t>SKU</t>
  </si>
  <si>
    <t>产品名称</t>
  </si>
  <si>
    <t>SKU别名</t>
  </si>
  <si>
    <r>
      <rPr>
        <b/>
        <sz val="11"/>
        <color rgb="FFFF0000"/>
        <rFont val="宋体"/>
        <charset val="134"/>
      </rPr>
      <t>属性名</t>
    </r>
    <r>
      <rPr>
        <b/>
        <sz val="11"/>
        <color rgb="FFFF0000"/>
        <rFont val="Arial"/>
        <charset val="134"/>
      </rPr>
      <t>1</t>
    </r>
  </si>
  <si>
    <t>属性值1</t>
  </si>
  <si>
    <t>属性名2</t>
  </si>
  <si>
    <t>属性值2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</si>
  <si>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</si>
  <si>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</si>
  <si>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</si>
  <si>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</si>
  <si>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</si>
  <si>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</si>
  <si>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</si>
  <si>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</si>
  <si>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</si>
  <si>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</si>
  <si>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</si>
  <si>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</si>
  <si>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</si>
  <si>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分类</t>
  </si>
  <si>
    <t>品牌</t>
  </si>
  <si>
    <t>标签</t>
  </si>
  <si>
    <t>中文配货名称</t>
  </si>
  <si>
    <t>英文配货名称</t>
  </si>
  <si>
    <t>中文报关名</t>
  </si>
  <si>
    <t>英文报关名</t>
  </si>
  <si>
    <t>海关编码(HS code)</t>
  </si>
  <si>
    <t>包装材料名称</t>
  </si>
  <si>
    <t>包装成本(CNY)</t>
  </si>
  <si>
    <t>包装重量(g)</t>
  </si>
  <si>
    <t>包装尺寸(长*宽*高)CM</t>
  </si>
  <si>
    <t>产品首图</t>
  </si>
  <si>
    <t>业务开发员</t>
  </si>
  <si>
    <t>采购询价员</t>
  </si>
  <si>
    <t>采购员</t>
  </si>
  <si>
    <t>指导价</t>
  </si>
  <si>
    <t>当前成本</t>
  </si>
  <si>
    <t>平均成本</t>
  </si>
  <si>
    <t>SKU38949</t>
  </si>
  <si>
    <t>（后期）油布画 KB200320 9款 三联画 菠萝 编辑竖版（网盘有高清图）（使用空心珍珠棉棒发货）</t>
  </si>
  <si>
    <t/>
  </si>
  <si>
    <t xml:space="preserve"> </t>
  </si>
  <si>
    <t>30*5*1</t>
  </si>
  <si>
    <t>自产油布画，采用新的包装方式</t>
  </si>
  <si>
    <t>自加工油布画</t>
  </si>
  <si>
    <t>A组/家居用品/外包油布画芯</t>
  </si>
  <si>
    <t>墙贴</t>
  </si>
  <si>
    <t>Wall stickers</t>
  </si>
  <si>
    <t>珍珠棉棒</t>
  </si>
  <si>
    <t>0.0*0.0*0.0</t>
  </si>
  <si>
    <t>尺寸</t>
  </si>
  <si>
    <t>21X30cm</t>
  </si>
  <si>
    <t>类型</t>
  </si>
  <si>
    <t>款式1</t>
  </si>
  <si>
    <t>30X40cm</t>
  </si>
  <si>
    <t>40X50cm</t>
  </si>
  <si>
    <t>50X70cm</t>
  </si>
  <si>
    <t>30X30cm</t>
  </si>
  <si>
    <t>40X40cm</t>
  </si>
  <si>
    <t>50X50cm</t>
  </si>
  <si>
    <t>款式2</t>
  </si>
  <si>
    <t>款式3</t>
  </si>
  <si>
    <t>款式4</t>
  </si>
  <si>
    <t>款式5</t>
  </si>
  <si>
    <t>款式6</t>
  </si>
  <si>
    <t>款式7</t>
  </si>
  <si>
    <t>款式8</t>
  </si>
  <si>
    <t>款式9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</si>
</sst>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b/>
      <sz val="11"/>
      <color indexed="10"/>
      <name val="Arial"/>
      <charset val="134"/>
    </font>
    <font>
      <b/>
      <sz val="11"/>
      <color rgb="FFFF0000"/>
      <name val="宋体"/>
      <charset val="134"/>
    </font>
    <font>
      <b/>
      <sz val="11"/>
      <name val="Arial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6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24" fillId="29" borderId="6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Protection="1">
      <alignment vertical="center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vertical="center" wrapText="1"/>
    </xf>
    <xf numFmtId="0" fontId="0" fillId="0" borderId="0" xfId="0" applyFont="1" applyBorder="1">
      <alignment vertical="center"/>
    </xf>
    <xf numFmtId="0" fontId="0" fillId="0" borderId="0" xfId="0" applyFont="1" applyBorder="1" applyProtection="1">
      <alignment vertic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0" xfId="0" applyFont="1" applyFill="1" applyAlignment="1">
      <alignment vertical="center" wrapText="1"/>
    </xf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1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93"/>
  <sheetViews>
    <sheetView tabSelected="1" topLeftCell="R1" workbookViewId="0">
      <selection activeCell="W3" sqref="W3"/>
    </sheetView>
  </sheetViews>
  <sheetFormatPr defaultColWidth="9" defaultRowHeight="13.5"/>
  <cols>
    <col min="1" max="3" width="15.625" customWidth="1"/>
    <col min="4" max="4" width="15.625" style="1" customWidth="1"/>
    <col min="5" max="7" width="15.625" customWidth="1"/>
    <col min="8" max="8" width="15.625" style="2" customWidth="1"/>
    <col min="9" max="9" width="15.625" customWidth="1"/>
    <col min="11" max="23" width="15.625" customWidth="1"/>
    <col min="24" max="24" width="31.625" customWidth="1"/>
    <col min="25" max="39" width="15.625" customWidth="1"/>
  </cols>
  <sheetData>
    <row r="1" ht="30" spans="1:39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9" t="s">
        <v>8</v>
      </c>
      <c r="J1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15" t="s">
        <v>36</v>
      </c>
      <c r="AL1" s="15" t="s">
        <v>37</v>
      </c>
      <c r="AM1" s="15" t="s">
        <v>38</v>
      </c>
    </row>
    <row r="2" ht="139" customHeight="1" spans="1:37">
      <c r="A2" s="6" t="s">
        <v>39</v>
      </c>
      <c r="B2" s="6" t="s">
        <v>40</v>
      </c>
      <c r="C2" s="7"/>
      <c r="D2" s="1" t="s">
        <v>41</v>
      </c>
      <c r="H2" s="8"/>
      <c r="I2" s="7" t="s">
        <v>42</v>
      </c>
      <c r="K2" t="s">
        <v>41</v>
      </c>
      <c r="L2" s="7" t="s">
        <v>41</v>
      </c>
      <c r="M2" s="7" t="s">
        <v>41</v>
      </c>
      <c r="N2" s="7" t="s">
        <v>41</v>
      </c>
      <c r="O2" s="7" t="s">
        <v>43</v>
      </c>
      <c r="P2" s="7"/>
      <c r="Q2" s="12" t="s">
        <v>44</v>
      </c>
      <c r="R2" s="12" t="s">
        <v>45</v>
      </c>
      <c r="S2" s="1">
        <v>1</v>
      </c>
      <c r="T2" s="1" t="s">
        <v>41</v>
      </c>
      <c r="U2" s="13" t="s">
        <v>46</v>
      </c>
      <c r="V2" s="1" t="s">
        <v>41</v>
      </c>
      <c r="W2" s="1" t="s">
        <v>41</v>
      </c>
      <c r="X2" s="1" t="str">
        <f>B2</f>
        <v>（后期）油布画 KB200320 9款 三联画 菠萝 编辑竖版（网盘有高清图）（使用空心珍珠棉棒发货）</v>
      </c>
      <c r="Y2" s="1" t="s">
        <v>41</v>
      </c>
      <c r="Z2" s="1" t="s">
        <v>47</v>
      </c>
      <c r="AA2" s="1" t="s">
        <v>48</v>
      </c>
      <c r="AB2" s="14">
        <v>5907002000</v>
      </c>
      <c r="AC2" s="1" t="s">
        <v>49</v>
      </c>
      <c r="AD2" s="1">
        <v>0</v>
      </c>
      <c r="AE2" s="1">
        <v>20</v>
      </c>
      <c r="AF2" s="1" t="s">
        <v>50</v>
      </c>
      <c r="AG2" s="16"/>
      <c r="AH2" s="1"/>
      <c r="AI2" s="1"/>
      <c r="AJ2" s="7"/>
      <c r="AK2" t="s">
        <v>41</v>
      </c>
    </row>
    <row r="3" ht="25" customHeight="1" spans="3:39">
      <c r="C3" s="7"/>
      <c r="D3" s="1" t="s">
        <v>51</v>
      </c>
      <c r="E3" s="7" t="s">
        <v>52</v>
      </c>
      <c r="F3" t="s">
        <v>53</v>
      </c>
      <c r="G3" t="s">
        <v>54</v>
      </c>
      <c r="H3" s="2" t="str">
        <f>A2&amp;"_01"</f>
        <v>SKU38949_01</v>
      </c>
      <c r="I3">
        <v>20</v>
      </c>
      <c r="J3" s="10">
        <v>1.38</v>
      </c>
      <c r="L3" s="7"/>
      <c r="M3" s="7"/>
      <c r="N3" s="7"/>
      <c r="O3" s="7"/>
      <c r="P3" s="7"/>
      <c r="Q3" s="7"/>
      <c r="R3" s="7"/>
      <c r="S3" s="7"/>
      <c r="T3" s="7"/>
      <c r="AI3" s="7"/>
      <c r="AK3" s="10">
        <v>1.38</v>
      </c>
      <c r="AL3" s="10">
        <v>1.38</v>
      </c>
      <c r="AM3" s="10">
        <v>1.38</v>
      </c>
    </row>
    <row r="4" ht="25" customHeight="1" spans="4:39">
      <c r="D4" s="1" t="s">
        <v>51</v>
      </c>
      <c r="E4" s="7" t="s">
        <v>55</v>
      </c>
      <c r="F4" t="s">
        <v>53</v>
      </c>
      <c r="G4" t="s">
        <v>54</v>
      </c>
      <c r="H4" s="2" t="str">
        <f>A2&amp;"_02"</f>
        <v>SKU38949_02</v>
      </c>
      <c r="I4" s="7">
        <v>38</v>
      </c>
      <c r="J4" s="11">
        <v>1.72</v>
      </c>
      <c r="K4" s="7" t="s">
        <v>41</v>
      </c>
      <c r="L4" s="7" t="s">
        <v>41</v>
      </c>
      <c r="M4" s="7" t="s">
        <v>41</v>
      </c>
      <c r="N4" s="7" t="s">
        <v>41</v>
      </c>
      <c r="O4" s="7" t="s">
        <v>41</v>
      </c>
      <c r="P4" s="7" t="s">
        <v>41</v>
      </c>
      <c r="Q4" s="7" t="s">
        <v>41</v>
      </c>
      <c r="R4" s="7" t="s">
        <v>41</v>
      </c>
      <c r="S4" s="7" t="s">
        <v>41</v>
      </c>
      <c r="T4" s="7" t="s">
        <v>41</v>
      </c>
      <c r="AI4" s="7"/>
      <c r="AK4" s="11">
        <v>1.72</v>
      </c>
      <c r="AL4" s="11">
        <v>1.72</v>
      </c>
      <c r="AM4" s="11">
        <v>1.72</v>
      </c>
    </row>
    <row r="5" ht="25" customHeight="1" spans="4:39">
      <c r="D5" s="1" t="s">
        <v>51</v>
      </c>
      <c r="E5" s="7" t="s">
        <v>56</v>
      </c>
      <c r="F5" t="s">
        <v>53</v>
      </c>
      <c r="G5" t="s">
        <v>54</v>
      </c>
      <c r="H5" s="2" t="str">
        <f>A2&amp;"_03"</f>
        <v>SKU38949_03</v>
      </c>
      <c r="I5">
        <v>60</v>
      </c>
      <c r="J5" s="10">
        <v>3.2</v>
      </c>
      <c r="K5" s="7" t="s">
        <v>41</v>
      </c>
      <c r="L5" s="7" t="s">
        <v>41</v>
      </c>
      <c r="M5" s="7" t="s">
        <v>41</v>
      </c>
      <c r="N5" s="7" t="s">
        <v>41</v>
      </c>
      <c r="O5" s="7" t="s">
        <v>41</v>
      </c>
      <c r="P5" s="7" t="s">
        <v>41</v>
      </c>
      <c r="Q5" s="7" t="s">
        <v>41</v>
      </c>
      <c r="R5" s="7" t="s">
        <v>41</v>
      </c>
      <c r="S5" s="7" t="s">
        <v>41</v>
      </c>
      <c r="T5" s="7" t="s">
        <v>41</v>
      </c>
      <c r="AI5" s="7"/>
      <c r="AK5" s="10">
        <v>3.2</v>
      </c>
      <c r="AL5" s="10">
        <v>3.2</v>
      </c>
      <c r="AM5" s="10">
        <v>3.2</v>
      </c>
    </row>
    <row r="6" ht="25" customHeight="1" spans="4:39">
      <c r="D6" s="1" t="s">
        <v>51</v>
      </c>
      <c r="E6" s="7" t="s">
        <v>57</v>
      </c>
      <c r="F6" t="s">
        <v>53</v>
      </c>
      <c r="G6" t="s">
        <v>54</v>
      </c>
      <c r="H6" s="2" t="str">
        <f>A2&amp;"_04"</f>
        <v>SKU38949_04</v>
      </c>
      <c r="I6" s="7">
        <v>100</v>
      </c>
      <c r="J6" s="11">
        <v>6.5</v>
      </c>
      <c r="K6" s="7" t="s">
        <v>41</v>
      </c>
      <c r="L6" s="7" t="s">
        <v>41</v>
      </c>
      <c r="M6" s="7" t="s">
        <v>41</v>
      </c>
      <c r="N6" s="7" t="s">
        <v>41</v>
      </c>
      <c r="O6" s="7" t="s">
        <v>41</v>
      </c>
      <c r="P6" s="7" t="s">
        <v>41</v>
      </c>
      <c r="Q6" s="7" t="s">
        <v>41</v>
      </c>
      <c r="R6" s="7" t="s">
        <v>41</v>
      </c>
      <c r="S6" s="7" t="s">
        <v>41</v>
      </c>
      <c r="T6" s="7" t="s">
        <v>41</v>
      </c>
      <c r="AI6" s="7"/>
      <c r="AK6" s="11">
        <v>6.5</v>
      </c>
      <c r="AL6" s="11">
        <v>6.5</v>
      </c>
      <c r="AM6" s="11">
        <v>6.5</v>
      </c>
    </row>
    <row r="7" ht="25" customHeight="1" spans="4:39">
      <c r="D7" s="1" t="s">
        <v>51</v>
      </c>
      <c r="E7" s="7" t="s">
        <v>58</v>
      </c>
      <c r="F7" t="s">
        <v>53</v>
      </c>
      <c r="G7" t="s">
        <v>54</v>
      </c>
      <c r="H7" s="2" t="str">
        <f>A2&amp;"_05"</f>
        <v>SKU38949_05</v>
      </c>
      <c r="I7">
        <v>25</v>
      </c>
      <c r="J7" s="10">
        <v>1.54</v>
      </c>
      <c r="K7" s="7" t="s">
        <v>41</v>
      </c>
      <c r="L7" s="7" t="s">
        <v>41</v>
      </c>
      <c r="M7" s="7" t="s">
        <v>41</v>
      </c>
      <c r="N7" s="7" t="s">
        <v>41</v>
      </c>
      <c r="O7" s="7" t="s">
        <v>41</v>
      </c>
      <c r="P7" s="7" t="s">
        <v>41</v>
      </c>
      <c r="Q7" s="7" t="s">
        <v>41</v>
      </c>
      <c r="R7" s="7" t="s">
        <v>41</v>
      </c>
      <c r="S7" s="7" t="s">
        <v>41</v>
      </c>
      <c r="T7" s="7" t="s">
        <v>41</v>
      </c>
      <c r="AI7" s="7"/>
      <c r="AK7" s="10">
        <v>1.54</v>
      </c>
      <c r="AL7" s="10">
        <v>1.54</v>
      </c>
      <c r="AM7" s="10">
        <v>1.54</v>
      </c>
    </row>
    <row r="8" ht="25" customHeight="1" spans="4:39">
      <c r="D8" s="1" t="s">
        <v>51</v>
      </c>
      <c r="E8" s="7" t="s">
        <v>59</v>
      </c>
      <c r="F8" t="s">
        <v>53</v>
      </c>
      <c r="G8" t="s">
        <v>54</v>
      </c>
      <c r="H8" s="2" t="str">
        <f>A2&amp;"_06"</f>
        <v>SKU38949_06</v>
      </c>
      <c r="I8" s="7">
        <v>45</v>
      </c>
      <c r="J8" s="11">
        <v>2.96</v>
      </c>
      <c r="K8" s="7" t="s">
        <v>41</v>
      </c>
      <c r="L8" s="7" t="s">
        <v>41</v>
      </c>
      <c r="M8" s="7" t="s">
        <v>41</v>
      </c>
      <c r="N8" s="7" t="s">
        <v>41</v>
      </c>
      <c r="O8" s="7" t="s">
        <v>41</v>
      </c>
      <c r="P8" s="7" t="s">
        <v>41</v>
      </c>
      <c r="Q8" s="7" t="s">
        <v>41</v>
      </c>
      <c r="R8" s="7" t="s">
        <v>41</v>
      </c>
      <c r="S8" s="7" t="s">
        <v>41</v>
      </c>
      <c r="T8" s="7" t="s">
        <v>41</v>
      </c>
      <c r="AI8" s="7"/>
      <c r="AK8" s="11">
        <v>2.96</v>
      </c>
      <c r="AL8" s="11">
        <v>2.96</v>
      </c>
      <c r="AM8" s="11">
        <v>2.96</v>
      </c>
    </row>
    <row r="9" ht="25" customHeight="1" spans="4:39">
      <c r="D9" s="1" t="s">
        <v>51</v>
      </c>
      <c r="E9" s="7" t="s">
        <v>60</v>
      </c>
      <c r="F9" t="s">
        <v>53</v>
      </c>
      <c r="G9" t="s">
        <v>54</v>
      </c>
      <c r="H9" s="2" t="str">
        <f>A2&amp;"_07"</f>
        <v>SKU38949_07</v>
      </c>
      <c r="I9">
        <v>70</v>
      </c>
      <c r="J9" s="10">
        <v>6</v>
      </c>
      <c r="K9" s="7" t="s">
        <v>41</v>
      </c>
      <c r="L9" s="7" t="s">
        <v>41</v>
      </c>
      <c r="M9" s="7" t="s">
        <v>41</v>
      </c>
      <c r="N9" s="7" t="s">
        <v>41</v>
      </c>
      <c r="O9" s="7" t="s">
        <v>41</v>
      </c>
      <c r="P9" s="7" t="s">
        <v>41</v>
      </c>
      <c r="Q9" s="7" t="s">
        <v>41</v>
      </c>
      <c r="R9" s="7" t="s">
        <v>41</v>
      </c>
      <c r="S9" s="7" t="s">
        <v>41</v>
      </c>
      <c r="T9" s="7" t="s">
        <v>41</v>
      </c>
      <c r="AI9" s="7"/>
      <c r="AK9" s="10">
        <v>6</v>
      </c>
      <c r="AL9" s="10">
        <v>6</v>
      </c>
      <c r="AM9" s="10">
        <v>6</v>
      </c>
    </row>
    <row r="10" ht="25" customHeight="1" spans="4:39">
      <c r="D10" s="1" t="s">
        <v>51</v>
      </c>
      <c r="E10" s="7" t="s">
        <v>52</v>
      </c>
      <c r="F10" t="s">
        <v>53</v>
      </c>
      <c r="G10" t="s">
        <v>61</v>
      </c>
      <c r="H10" s="2" t="str">
        <f>A2&amp;"_08"</f>
        <v>SKU38949_08</v>
      </c>
      <c r="I10">
        <v>20</v>
      </c>
      <c r="J10" s="10">
        <v>1.38</v>
      </c>
      <c r="K10" s="7"/>
      <c r="L10" s="7"/>
      <c r="M10" s="7"/>
      <c r="N10" s="7"/>
      <c r="O10" s="7"/>
      <c r="P10" s="7"/>
      <c r="Q10" s="7"/>
      <c r="R10" s="7"/>
      <c r="S10" s="7"/>
      <c r="T10" s="7"/>
      <c r="AI10" s="7"/>
      <c r="AK10" s="10">
        <v>1.38</v>
      </c>
      <c r="AL10" s="10">
        <v>1.38</v>
      </c>
      <c r="AM10" s="10">
        <v>1.38</v>
      </c>
    </row>
    <row r="11" ht="25" customHeight="1" spans="4:39">
      <c r="D11" s="1" t="s">
        <v>51</v>
      </c>
      <c r="E11" s="7" t="s">
        <v>55</v>
      </c>
      <c r="F11" t="s">
        <v>53</v>
      </c>
      <c r="G11" t="s">
        <v>61</v>
      </c>
      <c r="H11" s="2" t="str">
        <f>A2&amp;"_09"</f>
        <v>SKU38949_09</v>
      </c>
      <c r="I11" s="7">
        <v>38</v>
      </c>
      <c r="J11" s="11">
        <v>1.72</v>
      </c>
      <c r="K11" s="7"/>
      <c r="L11" s="7"/>
      <c r="M11" s="7"/>
      <c r="N11" s="7"/>
      <c r="O11" s="7"/>
      <c r="P11" s="7"/>
      <c r="Q11" s="7"/>
      <c r="R11" s="7"/>
      <c r="S11" s="7"/>
      <c r="T11" s="7"/>
      <c r="AI11" s="7"/>
      <c r="AK11" s="11">
        <v>1.72</v>
      </c>
      <c r="AL11" s="11">
        <v>1.72</v>
      </c>
      <c r="AM11" s="11">
        <v>1.72</v>
      </c>
    </row>
    <row r="12" ht="25" customHeight="1" spans="4:39">
      <c r="D12" s="1" t="s">
        <v>51</v>
      </c>
      <c r="E12" s="7" t="s">
        <v>56</v>
      </c>
      <c r="F12" t="s">
        <v>53</v>
      </c>
      <c r="G12" t="s">
        <v>61</v>
      </c>
      <c r="H12" s="2" t="str">
        <f>A2&amp;"_10"</f>
        <v>SKU38949_10</v>
      </c>
      <c r="I12">
        <v>60</v>
      </c>
      <c r="J12" s="10">
        <v>3.2</v>
      </c>
      <c r="K12" s="7" t="s">
        <v>41</v>
      </c>
      <c r="L12" s="7" t="s">
        <v>41</v>
      </c>
      <c r="M12" s="7" t="s">
        <v>41</v>
      </c>
      <c r="N12" s="7" t="s">
        <v>41</v>
      </c>
      <c r="O12" s="7" t="s">
        <v>41</v>
      </c>
      <c r="P12" s="7" t="s">
        <v>41</v>
      </c>
      <c r="Q12" s="7" t="s">
        <v>41</v>
      </c>
      <c r="R12" s="7" t="s">
        <v>41</v>
      </c>
      <c r="S12" s="7" t="s">
        <v>41</v>
      </c>
      <c r="T12" s="7" t="s">
        <v>41</v>
      </c>
      <c r="AI12" s="7"/>
      <c r="AK12" s="10">
        <v>3.2</v>
      </c>
      <c r="AL12" s="10">
        <v>3.2</v>
      </c>
      <c r="AM12" s="10">
        <v>3.2</v>
      </c>
    </row>
    <row r="13" ht="25" customHeight="1" spans="4:39">
      <c r="D13" s="1" t="s">
        <v>51</v>
      </c>
      <c r="E13" s="7" t="s">
        <v>57</v>
      </c>
      <c r="F13" t="s">
        <v>53</v>
      </c>
      <c r="G13" t="s">
        <v>61</v>
      </c>
      <c r="H13" s="2" t="str">
        <f>A2&amp;"_11"</f>
        <v>SKU38949_11</v>
      </c>
      <c r="I13" s="7">
        <v>100</v>
      </c>
      <c r="J13" s="11">
        <v>6.5</v>
      </c>
      <c r="K13" t="s">
        <v>41</v>
      </c>
      <c r="L13" t="s">
        <v>41</v>
      </c>
      <c r="M13" t="s">
        <v>41</v>
      </c>
      <c r="N13" t="s">
        <v>41</v>
      </c>
      <c r="O13" t="s">
        <v>41</v>
      </c>
      <c r="P13" t="s">
        <v>41</v>
      </c>
      <c r="Q13" t="s">
        <v>41</v>
      </c>
      <c r="R13" t="s">
        <v>41</v>
      </c>
      <c r="S13" t="s">
        <v>41</v>
      </c>
      <c r="T13" t="s">
        <v>41</v>
      </c>
      <c r="AI13" s="7"/>
      <c r="AK13" s="11">
        <v>6.5</v>
      </c>
      <c r="AL13" s="10">
        <v>6.5</v>
      </c>
      <c r="AM13" s="10">
        <v>6.5</v>
      </c>
    </row>
    <row r="14" ht="25" customHeight="1" spans="4:39">
      <c r="D14" s="1" t="s">
        <v>51</v>
      </c>
      <c r="E14" s="7" t="s">
        <v>58</v>
      </c>
      <c r="F14" t="s">
        <v>53</v>
      </c>
      <c r="G14" t="s">
        <v>61</v>
      </c>
      <c r="H14" s="2" t="str">
        <f>A2&amp;"_12"</f>
        <v>SKU38949_12</v>
      </c>
      <c r="I14">
        <v>25</v>
      </c>
      <c r="J14" s="10">
        <v>1.54</v>
      </c>
      <c r="K14" s="7" t="s">
        <v>41</v>
      </c>
      <c r="L14" s="7" t="s">
        <v>41</v>
      </c>
      <c r="M14" s="7" t="s">
        <v>41</v>
      </c>
      <c r="N14" s="7" t="s">
        <v>41</v>
      </c>
      <c r="O14" s="7" t="s">
        <v>41</v>
      </c>
      <c r="P14" s="7" t="s">
        <v>41</v>
      </c>
      <c r="Q14" s="7" t="s">
        <v>41</v>
      </c>
      <c r="R14" s="7" t="s">
        <v>41</v>
      </c>
      <c r="S14" s="7" t="s">
        <v>41</v>
      </c>
      <c r="T14" s="7" t="s">
        <v>41</v>
      </c>
      <c r="AI14" s="7"/>
      <c r="AK14" s="10">
        <v>1.54</v>
      </c>
      <c r="AL14" s="10">
        <v>1.54</v>
      </c>
      <c r="AM14" s="10">
        <v>1.54</v>
      </c>
    </row>
    <row r="15" ht="25" customHeight="1" spans="4:39">
      <c r="D15" s="1" t="s">
        <v>51</v>
      </c>
      <c r="E15" s="7" t="s">
        <v>59</v>
      </c>
      <c r="F15" t="s">
        <v>53</v>
      </c>
      <c r="G15" t="s">
        <v>61</v>
      </c>
      <c r="H15" s="2" t="str">
        <f>A2&amp;"_13"</f>
        <v>SKU38949_13</v>
      </c>
      <c r="I15" s="7">
        <v>45</v>
      </c>
      <c r="J15" s="11">
        <v>2.96</v>
      </c>
      <c r="K15" s="7" t="s">
        <v>41</v>
      </c>
      <c r="L15" s="7" t="s">
        <v>41</v>
      </c>
      <c r="M15" s="7" t="s">
        <v>41</v>
      </c>
      <c r="N15" s="7" t="s">
        <v>41</v>
      </c>
      <c r="O15" s="7" t="s">
        <v>41</v>
      </c>
      <c r="P15" s="7" t="s">
        <v>41</v>
      </c>
      <c r="Q15" s="7" t="s">
        <v>41</v>
      </c>
      <c r="R15" s="7" t="s">
        <v>41</v>
      </c>
      <c r="S15" s="7" t="s">
        <v>41</v>
      </c>
      <c r="T15" s="7" t="s">
        <v>41</v>
      </c>
      <c r="AI15" s="7"/>
      <c r="AK15" s="11">
        <v>2.96</v>
      </c>
      <c r="AL15" s="11">
        <v>2.96</v>
      </c>
      <c r="AM15" s="11">
        <v>2.96</v>
      </c>
    </row>
    <row r="16" ht="25" customHeight="1" spans="4:39">
      <c r="D16" s="1" t="s">
        <v>51</v>
      </c>
      <c r="E16" s="7" t="s">
        <v>60</v>
      </c>
      <c r="F16" t="s">
        <v>53</v>
      </c>
      <c r="G16" t="s">
        <v>61</v>
      </c>
      <c r="H16" s="2" t="str">
        <f>A2&amp;"_14"</f>
        <v>SKU38949_14</v>
      </c>
      <c r="I16">
        <v>70</v>
      </c>
      <c r="J16" s="10">
        <v>6</v>
      </c>
      <c r="K16" s="7" t="s">
        <v>41</v>
      </c>
      <c r="L16" s="7" t="s">
        <v>41</v>
      </c>
      <c r="M16" s="7" t="s">
        <v>41</v>
      </c>
      <c r="N16" s="7" t="s">
        <v>41</v>
      </c>
      <c r="O16" s="7" t="s">
        <v>41</v>
      </c>
      <c r="P16" s="7" t="s">
        <v>41</v>
      </c>
      <c r="Q16" s="7" t="s">
        <v>41</v>
      </c>
      <c r="R16" s="7" t="s">
        <v>41</v>
      </c>
      <c r="S16" s="7" t="s">
        <v>41</v>
      </c>
      <c r="T16" s="7" t="s">
        <v>41</v>
      </c>
      <c r="AI16" s="7"/>
      <c r="AK16" s="10">
        <v>6</v>
      </c>
      <c r="AL16" s="10">
        <v>6</v>
      </c>
      <c r="AM16" s="10">
        <v>6</v>
      </c>
    </row>
    <row r="17" ht="25" customHeight="1" spans="4:39">
      <c r="D17" s="1" t="s">
        <v>51</v>
      </c>
      <c r="E17" s="7" t="s">
        <v>52</v>
      </c>
      <c r="F17" t="s">
        <v>53</v>
      </c>
      <c r="G17" t="s">
        <v>62</v>
      </c>
      <c r="H17" s="2" t="str">
        <f>A2&amp;"_15"</f>
        <v>SKU38949_15</v>
      </c>
      <c r="I17">
        <v>20</v>
      </c>
      <c r="J17" s="10">
        <v>1.38</v>
      </c>
      <c r="K17" s="7" t="s">
        <v>41</v>
      </c>
      <c r="L17" s="7" t="s">
        <v>41</v>
      </c>
      <c r="M17" s="7" t="s">
        <v>41</v>
      </c>
      <c r="N17" s="7" t="s">
        <v>41</v>
      </c>
      <c r="O17" s="7" t="s">
        <v>41</v>
      </c>
      <c r="P17" s="7" t="s">
        <v>41</v>
      </c>
      <c r="Q17" s="7" t="s">
        <v>41</v>
      </c>
      <c r="R17" s="7" t="s">
        <v>41</v>
      </c>
      <c r="S17" s="7" t="s">
        <v>41</v>
      </c>
      <c r="T17" s="7" t="s">
        <v>41</v>
      </c>
      <c r="AI17" s="7"/>
      <c r="AK17" s="10">
        <v>1.38</v>
      </c>
      <c r="AL17" s="10">
        <v>1.38</v>
      </c>
      <c r="AM17" s="10">
        <v>1.38</v>
      </c>
    </row>
    <row r="18" ht="25" customHeight="1" spans="4:39">
      <c r="D18" s="1" t="s">
        <v>51</v>
      </c>
      <c r="E18" s="7" t="s">
        <v>55</v>
      </c>
      <c r="F18" t="s">
        <v>53</v>
      </c>
      <c r="G18" t="s">
        <v>62</v>
      </c>
      <c r="H18" s="2" t="str">
        <f>A2&amp;"_16"</f>
        <v>SKU38949_16</v>
      </c>
      <c r="I18" s="7">
        <v>38</v>
      </c>
      <c r="J18" s="11">
        <v>1.72</v>
      </c>
      <c r="K18" s="7" t="s">
        <v>41</v>
      </c>
      <c r="L18" s="7" t="s">
        <v>41</v>
      </c>
      <c r="M18" s="7" t="s">
        <v>41</v>
      </c>
      <c r="N18" s="7" t="s">
        <v>41</v>
      </c>
      <c r="O18" s="7" t="s">
        <v>41</v>
      </c>
      <c r="P18" s="7" t="s">
        <v>41</v>
      </c>
      <c r="Q18" s="7" t="s">
        <v>41</v>
      </c>
      <c r="R18" s="7" t="s">
        <v>41</v>
      </c>
      <c r="S18" s="7" t="s">
        <v>41</v>
      </c>
      <c r="T18" s="7" t="s">
        <v>41</v>
      </c>
      <c r="AI18" s="7"/>
      <c r="AK18" s="11">
        <v>1.72</v>
      </c>
      <c r="AL18" s="11">
        <v>1.72</v>
      </c>
      <c r="AM18" s="11">
        <v>1.72</v>
      </c>
    </row>
    <row r="19" ht="25" customHeight="1" spans="4:39">
      <c r="D19" s="1" t="s">
        <v>51</v>
      </c>
      <c r="E19" s="7" t="s">
        <v>56</v>
      </c>
      <c r="F19" t="s">
        <v>53</v>
      </c>
      <c r="G19" t="s">
        <v>62</v>
      </c>
      <c r="H19" s="2" t="str">
        <f>A2&amp;"_17"</f>
        <v>SKU38949_17</v>
      </c>
      <c r="I19">
        <v>60</v>
      </c>
      <c r="J19" s="10">
        <v>3.2</v>
      </c>
      <c r="K19" s="7" t="s">
        <v>41</v>
      </c>
      <c r="L19" s="7" t="s">
        <v>41</v>
      </c>
      <c r="M19" s="7" t="s">
        <v>41</v>
      </c>
      <c r="N19" s="7" t="s">
        <v>41</v>
      </c>
      <c r="O19" s="7" t="s">
        <v>41</v>
      </c>
      <c r="P19" s="7" t="s">
        <v>41</v>
      </c>
      <c r="Q19" s="7" t="s">
        <v>41</v>
      </c>
      <c r="R19" s="7" t="s">
        <v>41</v>
      </c>
      <c r="S19" s="7" t="s">
        <v>41</v>
      </c>
      <c r="T19" s="7" t="s">
        <v>41</v>
      </c>
      <c r="AI19" s="7"/>
      <c r="AK19" s="10">
        <v>3.2</v>
      </c>
      <c r="AL19" s="10">
        <v>3.2</v>
      </c>
      <c r="AM19" s="10">
        <v>3.2</v>
      </c>
    </row>
    <row r="20" ht="25" customHeight="1" spans="4:39">
      <c r="D20" s="1" t="s">
        <v>51</v>
      </c>
      <c r="E20" s="7" t="s">
        <v>57</v>
      </c>
      <c r="F20" t="s">
        <v>53</v>
      </c>
      <c r="G20" t="s">
        <v>62</v>
      </c>
      <c r="H20" s="2" t="str">
        <f>A2&amp;"_18"</f>
        <v>SKU38949_18</v>
      </c>
      <c r="I20" s="7">
        <v>100</v>
      </c>
      <c r="J20" s="11">
        <v>6.5</v>
      </c>
      <c r="K20" s="7" t="s">
        <v>41</v>
      </c>
      <c r="L20" s="7" t="s">
        <v>41</v>
      </c>
      <c r="M20" s="7" t="s">
        <v>41</v>
      </c>
      <c r="N20" s="7" t="s">
        <v>41</v>
      </c>
      <c r="O20" s="7" t="s">
        <v>41</v>
      </c>
      <c r="P20" s="7" t="s">
        <v>41</v>
      </c>
      <c r="Q20" s="7" t="s">
        <v>41</v>
      </c>
      <c r="R20" s="7" t="s">
        <v>41</v>
      </c>
      <c r="S20" s="7" t="s">
        <v>41</v>
      </c>
      <c r="T20" s="7" t="s">
        <v>41</v>
      </c>
      <c r="AI20" s="7"/>
      <c r="AK20" s="11">
        <v>6.5</v>
      </c>
      <c r="AL20" s="11">
        <v>6.5</v>
      </c>
      <c r="AM20" s="11">
        <v>6.5</v>
      </c>
    </row>
    <row r="21" ht="25" customHeight="1" spans="4:39">
      <c r="D21" s="1" t="s">
        <v>51</v>
      </c>
      <c r="E21" s="7" t="s">
        <v>58</v>
      </c>
      <c r="F21" t="s">
        <v>53</v>
      </c>
      <c r="G21" t="s">
        <v>62</v>
      </c>
      <c r="H21" s="2" t="str">
        <f>A2&amp;"_19"</f>
        <v>SKU38949_19</v>
      </c>
      <c r="I21">
        <v>25</v>
      </c>
      <c r="J21" s="10">
        <v>1.54</v>
      </c>
      <c r="K21" s="7" t="s">
        <v>41</v>
      </c>
      <c r="L21" s="7" t="s">
        <v>41</v>
      </c>
      <c r="M21" s="7" t="s">
        <v>41</v>
      </c>
      <c r="N21" s="7" t="s">
        <v>41</v>
      </c>
      <c r="O21" s="7" t="s">
        <v>41</v>
      </c>
      <c r="P21" s="7" t="s">
        <v>41</v>
      </c>
      <c r="Q21" s="7" t="s">
        <v>41</v>
      </c>
      <c r="R21" s="7" t="s">
        <v>41</v>
      </c>
      <c r="S21" s="7" t="s">
        <v>41</v>
      </c>
      <c r="T21" s="7" t="s">
        <v>41</v>
      </c>
      <c r="AI21" s="7"/>
      <c r="AK21" s="10">
        <v>1.54</v>
      </c>
      <c r="AL21" s="10">
        <v>1.54</v>
      </c>
      <c r="AM21" s="10">
        <v>1.54</v>
      </c>
    </row>
    <row r="22" ht="25" customHeight="1" spans="4:39">
      <c r="D22" s="1" t="s">
        <v>51</v>
      </c>
      <c r="E22" s="7" t="s">
        <v>59</v>
      </c>
      <c r="F22" t="s">
        <v>53</v>
      </c>
      <c r="G22" t="s">
        <v>62</v>
      </c>
      <c r="H22" s="2" t="str">
        <f>A2&amp;"_20"</f>
        <v>SKU38949_20</v>
      </c>
      <c r="I22" s="7">
        <v>45</v>
      </c>
      <c r="J22" s="11">
        <v>2.96</v>
      </c>
      <c r="K22" s="7" t="s">
        <v>41</v>
      </c>
      <c r="L22" s="7" t="s">
        <v>41</v>
      </c>
      <c r="M22" s="7" t="s">
        <v>41</v>
      </c>
      <c r="N22" s="7" t="s">
        <v>41</v>
      </c>
      <c r="O22" s="7" t="s">
        <v>41</v>
      </c>
      <c r="P22" s="7" t="s">
        <v>41</v>
      </c>
      <c r="Q22" s="7" t="s">
        <v>41</v>
      </c>
      <c r="R22" s="7" t="s">
        <v>41</v>
      </c>
      <c r="S22" s="7" t="s">
        <v>41</v>
      </c>
      <c r="T22" s="7" t="s">
        <v>41</v>
      </c>
      <c r="AI22" s="7"/>
      <c r="AK22" s="11">
        <v>2.96</v>
      </c>
      <c r="AL22" s="11">
        <v>2.96</v>
      </c>
      <c r="AM22" s="11">
        <v>2.96</v>
      </c>
    </row>
    <row r="23" ht="25" customHeight="1" spans="4:39">
      <c r="D23" s="1" t="s">
        <v>51</v>
      </c>
      <c r="E23" s="7" t="s">
        <v>60</v>
      </c>
      <c r="F23" t="s">
        <v>53</v>
      </c>
      <c r="G23" t="s">
        <v>62</v>
      </c>
      <c r="H23" s="2" t="str">
        <f>A2&amp;"_21"</f>
        <v>SKU38949_21</v>
      </c>
      <c r="I23">
        <v>70</v>
      </c>
      <c r="J23" s="10">
        <v>6</v>
      </c>
      <c r="K23" s="7" t="s">
        <v>41</v>
      </c>
      <c r="L23" s="7" t="s">
        <v>41</v>
      </c>
      <c r="M23" s="7" t="s">
        <v>41</v>
      </c>
      <c r="N23" s="7" t="s">
        <v>41</v>
      </c>
      <c r="O23" s="7" t="s">
        <v>41</v>
      </c>
      <c r="P23" s="7" t="s">
        <v>41</v>
      </c>
      <c r="Q23" s="7" t="s">
        <v>41</v>
      </c>
      <c r="R23" s="7" t="s">
        <v>41</v>
      </c>
      <c r="S23" s="7" t="s">
        <v>41</v>
      </c>
      <c r="T23" s="7" t="s">
        <v>41</v>
      </c>
      <c r="AI23" s="7"/>
      <c r="AK23" s="10">
        <v>6</v>
      </c>
      <c r="AL23" s="10">
        <v>6</v>
      </c>
      <c r="AM23" s="10">
        <v>6</v>
      </c>
    </row>
    <row r="24" ht="25" customHeight="1" spans="4:39">
      <c r="D24" s="1" t="s">
        <v>51</v>
      </c>
      <c r="E24" s="7" t="s">
        <v>52</v>
      </c>
      <c r="F24" t="s">
        <v>53</v>
      </c>
      <c r="G24" t="s">
        <v>63</v>
      </c>
      <c r="H24" s="2" t="str">
        <f>A2&amp;"_22"</f>
        <v>SKU38949_22</v>
      </c>
      <c r="I24">
        <v>20</v>
      </c>
      <c r="J24" s="10">
        <v>1.38</v>
      </c>
      <c r="K24" s="7" t="s">
        <v>41</v>
      </c>
      <c r="L24" s="7" t="s">
        <v>41</v>
      </c>
      <c r="M24" s="7" t="s">
        <v>41</v>
      </c>
      <c r="N24" s="7" t="s">
        <v>41</v>
      </c>
      <c r="O24" s="7" t="s">
        <v>41</v>
      </c>
      <c r="P24" s="7" t="s">
        <v>41</v>
      </c>
      <c r="Q24" s="7" t="s">
        <v>41</v>
      </c>
      <c r="R24" s="7" t="s">
        <v>41</v>
      </c>
      <c r="S24" s="7" t="s">
        <v>41</v>
      </c>
      <c r="T24" s="7" t="s">
        <v>41</v>
      </c>
      <c r="AI24" s="7"/>
      <c r="AK24" s="10">
        <v>1.38</v>
      </c>
      <c r="AL24" s="10">
        <v>1.38</v>
      </c>
      <c r="AM24" s="10">
        <v>1.38</v>
      </c>
    </row>
    <row r="25" ht="25" customHeight="1" spans="4:39">
      <c r="D25" s="1" t="s">
        <v>51</v>
      </c>
      <c r="E25" s="7" t="s">
        <v>55</v>
      </c>
      <c r="F25" t="s">
        <v>53</v>
      </c>
      <c r="G25" t="s">
        <v>63</v>
      </c>
      <c r="H25" s="2" t="str">
        <f>A2&amp;"_23"</f>
        <v>SKU38949_23</v>
      </c>
      <c r="I25" s="7">
        <v>38</v>
      </c>
      <c r="J25" s="11">
        <v>1.72</v>
      </c>
      <c r="K25" s="7" t="s">
        <v>41</v>
      </c>
      <c r="L25" s="7" t="s">
        <v>41</v>
      </c>
      <c r="M25" s="7" t="s">
        <v>41</v>
      </c>
      <c r="N25" s="7" t="s">
        <v>41</v>
      </c>
      <c r="O25" s="7" t="s">
        <v>41</v>
      </c>
      <c r="P25" s="7" t="s">
        <v>41</v>
      </c>
      <c r="Q25" s="7" t="s">
        <v>41</v>
      </c>
      <c r="R25" s="7" t="s">
        <v>41</v>
      </c>
      <c r="S25" s="7" t="s">
        <v>41</v>
      </c>
      <c r="T25" s="7" t="s">
        <v>41</v>
      </c>
      <c r="AI25" s="7"/>
      <c r="AK25" s="11">
        <v>1.72</v>
      </c>
      <c r="AL25" s="11">
        <v>1.72</v>
      </c>
      <c r="AM25" s="11">
        <v>1.72</v>
      </c>
    </row>
    <row r="26" ht="25" customHeight="1" spans="4:39">
      <c r="D26" s="1" t="s">
        <v>51</v>
      </c>
      <c r="E26" s="7" t="s">
        <v>56</v>
      </c>
      <c r="F26" t="s">
        <v>53</v>
      </c>
      <c r="G26" t="s">
        <v>63</v>
      </c>
      <c r="H26" s="2" t="str">
        <f>A2&amp;"_24"</f>
        <v>SKU38949_24</v>
      </c>
      <c r="I26">
        <v>60</v>
      </c>
      <c r="J26" s="10">
        <v>3.2</v>
      </c>
      <c r="K26" s="7" t="s">
        <v>41</v>
      </c>
      <c r="L26" s="7" t="s">
        <v>41</v>
      </c>
      <c r="M26" s="7" t="s">
        <v>41</v>
      </c>
      <c r="N26" s="7" t="s">
        <v>41</v>
      </c>
      <c r="O26" s="7" t="s">
        <v>41</v>
      </c>
      <c r="P26" s="7" t="s">
        <v>41</v>
      </c>
      <c r="Q26" s="7" t="s">
        <v>41</v>
      </c>
      <c r="R26" s="7" t="s">
        <v>41</v>
      </c>
      <c r="S26" s="7" t="s">
        <v>41</v>
      </c>
      <c r="T26" s="7" t="s">
        <v>41</v>
      </c>
      <c r="AI26" s="7"/>
      <c r="AK26" s="10">
        <v>3.2</v>
      </c>
      <c r="AL26" s="10">
        <v>3.2</v>
      </c>
      <c r="AM26" s="10">
        <v>3.2</v>
      </c>
    </row>
    <row r="27" ht="25" customHeight="1" spans="4:39">
      <c r="D27" s="1" t="s">
        <v>51</v>
      </c>
      <c r="E27" s="7" t="s">
        <v>57</v>
      </c>
      <c r="F27" t="s">
        <v>53</v>
      </c>
      <c r="G27" t="s">
        <v>63</v>
      </c>
      <c r="H27" s="2" t="str">
        <f>A2&amp;"_25"</f>
        <v>SKU38949_25</v>
      </c>
      <c r="I27" s="7">
        <v>100</v>
      </c>
      <c r="J27" s="11">
        <v>6.5</v>
      </c>
      <c r="K27" s="7" t="s">
        <v>41</v>
      </c>
      <c r="L27" s="7" t="s">
        <v>41</v>
      </c>
      <c r="M27" s="7" t="s">
        <v>41</v>
      </c>
      <c r="N27" s="7" t="s">
        <v>41</v>
      </c>
      <c r="O27" s="7" t="s">
        <v>41</v>
      </c>
      <c r="P27" s="7" t="s">
        <v>41</v>
      </c>
      <c r="Q27" s="7" t="s">
        <v>41</v>
      </c>
      <c r="R27" s="7" t="s">
        <v>41</v>
      </c>
      <c r="S27" s="7" t="s">
        <v>41</v>
      </c>
      <c r="T27" s="7" t="s">
        <v>41</v>
      </c>
      <c r="AI27" s="7"/>
      <c r="AK27" s="11">
        <v>6.5</v>
      </c>
      <c r="AL27" s="11">
        <v>6.5</v>
      </c>
      <c r="AM27" s="11">
        <v>6.5</v>
      </c>
    </row>
    <row r="28" ht="25" customHeight="1" spans="4:39">
      <c r="D28" s="1" t="s">
        <v>51</v>
      </c>
      <c r="E28" s="7" t="s">
        <v>58</v>
      </c>
      <c r="F28" t="s">
        <v>53</v>
      </c>
      <c r="G28" t="s">
        <v>63</v>
      </c>
      <c r="H28" s="2" t="str">
        <f>A2&amp;"_26"</f>
        <v>SKU38949_26</v>
      </c>
      <c r="I28">
        <v>25</v>
      </c>
      <c r="J28" s="10">
        <v>1.54</v>
      </c>
      <c r="K28" s="7" t="s">
        <v>41</v>
      </c>
      <c r="L28" s="7" t="s">
        <v>41</v>
      </c>
      <c r="M28" s="7" t="s">
        <v>41</v>
      </c>
      <c r="N28" s="7" t="s">
        <v>41</v>
      </c>
      <c r="O28" s="7" t="s">
        <v>41</v>
      </c>
      <c r="P28" s="7" t="s">
        <v>41</v>
      </c>
      <c r="Q28" s="7" t="s">
        <v>41</v>
      </c>
      <c r="R28" s="7" t="s">
        <v>41</v>
      </c>
      <c r="S28" s="7" t="s">
        <v>41</v>
      </c>
      <c r="T28" s="7" t="s">
        <v>41</v>
      </c>
      <c r="AI28" s="7"/>
      <c r="AK28" s="10">
        <v>1.54</v>
      </c>
      <c r="AL28" s="10">
        <v>1.54</v>
      </c>
      <c r="AM28" s="10">
        <v>1.54</v>
      </c>
    </row>
    <row r="29" ht="25" customHeight="1" spans="4:39">
      <c r="D29" s="1" t="s">
        <v>51</v>
      </c>
      <c r="E29" s="7" t="s">
        <v>59</v>
      </c>
      <c r="F29" t="s">
        <v>53</v>
      </c>
      <c r="G29" t="s">
        <v>63</v>
      </c>
      <c r="H29" s="2" t="str">
        <f>A2&amp;"_27"</f>
        <v>SKU38949_27</v>
      </c>
      <c r="I29" s="7">
        <v>45</v>
      </c>
      <c r="J29" s="11">
        <v>2.96</v>
      </c>
      <c r="K29" s="7" t="s">
        <v>41</v>
      </c>
      <c r="L29" s="7" t="s">
        <v>41</v>
      </c>
      <c r="M29" s="7" t="s">
        <v>41</v>
      </c>
      <c r="N29" s="7" t="s">
        <v>41</v>
      </c>
      <c r="O29" s="7" t="s">
        <v>41</v>
      </c>
      <c r="P29" s="7" t="s">
        <v>41</v>
      </c>
      <c r="Q29" s="7" t="s">
        <v>41</v>
      </c>
      <c r="R29" s="7" t="s">
        <v>41</v>
      </c>
      <c r="S29" s="7" t="s">
        <v>41</v>
      </c>
      <c r="T29" s="7" t="s">
        <v>41</v>
      </c>
      <c r="AI29" s="7"/>
      <c r="AK29" s="11">
        <v>2.96</v>
      </c>
      <c r="AL29" s="11">
        <v>2.96</v>
      </c>
      <c r="AM29" s="11">
        <v>2.96</v>
      </c>
    </row>
    <row r="30" ht="25" customHeight="1" spans="4:39">
      <c r="D30" s="1" t="s">
        <v>51</v>
      </c>
      <c r="E30" s="7" t="s">
        <v>60</v>
      </c>
      <c r="F30" t="s">
        <v>53</v>
      </c>
      <c r="G30" t="s">
        <v>63</v>
      </c>
      <c r="H30" s="2" t="str">
        <f>A2&amp;"_28"</f>
        <v>SKU38949_28</v>
      </c>
      <c r="I30">
        <v>70</v>
      </c>
      <c r="J30" s="10">
        <v>6</v>
      </c>
      <c r="K30" s="7" t="s">
        <v>41</v>
      </c>
      <c r="L30" s="7" t="s">
        <v>41</v>
      </c>
      <c r="M30" s="7" t="s">
        <v>41</v>
      </c>
      <c r="N30" s="7" t="s">
        <v>41</v>
      </c>
      <c r="O30" s="7" t="s">
        <v>41</v>
      </c>
      <c r="P30" s="7" t="s">
        <v>41</v>
      </c>
      <c r="Q30" s="7" t="s">
        <v>41</v>
      </c>
      <c r="R30" s="7" t="s">
        <v>41</v>
      </c>
      <c r="S30" s="7" t="s">
        <v>41</v>
      </c>
      <c r="T30" s="7" t="s">
        <v>41</v>
      </c>
      <c r="AI30" s="7"/>
      <c r="AK30" s="10">
        <v>6</v>
      </c>
      <c r="AL30" s="10">
        <v>6</v>
      </c>
      <c r="AM30" s="10">
        <v>6</v>
      </c>
    </row>
    <row r="31" ht="25" customHeight="1" spans="4:39">
      <c r="D31" s="1" t="s">
        <v>51</v>
      </c>
      <c r="E31" s="7" t="s">
        <v>52</v>
      </c>
      <c r="F31" t="s">
        <v>53</v>
      </c>
      <c r="G31" t="s">
        <v>64</v>
      </c>
      <c r="H31" s="2" t="str">
        <f>A2&amp;"_29"</f>
        <v>SKU38949_29</v>
      </c>
      <c r="I31">
        <v>20</v>
      </c>
      <c r="J31" s="10">
        <v>1.38</v>
      </c>
      <c r="K31" s="7" t="s">
        <v>41</v>
      </c>
      <c r="L31" s="7" t="s">
        <v>41</v>
      </c>
      <c r="M31" s="7" t="s">
        <v>41</v>
      </c>
      <c r="N31" s="7" t="s">
        <v>41</v>
      </c>
      <c r="O31" s="7" t="s">
        <v>41</v>
      </c>
      <c r="P31" s="7" t="s">
        <v>41</v>
      </c>
      <c r="Q31" s="7" t="s">
        <v>41</v>
      </c>
      <c r="R31" s="7" t="s">
        <v>41</v>
      </c>
      <c r="S31" s="7" t="s">
        <v>41</v>
      </c>
      <c r="T31" s="7" t="s">
        <v>41</v>
      </c>
      <c r="AI31" s="7"/>
      <c r="AK31" s="10">
        <v>1.38</v>
      </c>
      <c r="AL31" s="10">
        <v>1.38</v>
      </c>
      <c r="AM31" s="10">
        <v>1.38</v>
      </c>
    </row>
    <row r="32" ht="25" customHeight="1" spans="4:39">
      <c r="D32" s="1" t="s">
        <v>51</v>
      </c>
      <c r="E32" s="7" t="s">
        <v>55</v>
      </c>
      <c r="F32" t="s">
        <v>53</v>
      </c>
      <c r="G32" t="s">
        <v>64</v>
      </c>
      <c r="H32" s="2" t="str">
        <f>A2&amp;"_30"</f>
        <v>SKU38949_30</v>
      </c>
      <c r="I32" s="7">
        <v>38</v>
      </c>
      <c r="J32" s="11">
        <v>1.72</v>
      </c>
      <c r="K32" s="7" t="s">
        <v>41</v>
      </c>
      <c r="L32" s="7" t="s">
        <v>41</v>
      </c>
      <c r="M32" s="7" t="s">
        <v>41</v>
      </c>
      <c r="N32" s="7" t="s">
        <v>41</v>
      </c>
      <c r="O32" s="7" t="s">
        <v>41</v>
      </c>
      <c r="P32" s="7" t="s">
        <v>41</v>
      </c>
      <c r="Q32" s="7" t="s">
        <v>41</v>
      </c>
      <c r="R32" s="7" t="s">
        <v>41</v>
      </c>
      <c r="S32" s="7" t="s">
        <v>41</v>
      </c>
      <c r="T32" s="7" t="s">
        <v>41</v>
      </c>
      <c r="AI32" s="7"/>
      <c r="AK32" s="11">
        <v>1.72</v>
      </c>
      <c r="AL32" s="11">
        <v>1.72</v>
      </c>
      <c r="AM32" s="11">
        <v>1.72</v>
      </c>
    </row>
    <row r="33" ht="25" customHeight="1" spans="4:39">
      <c r="D33" s="1" t="s">
        <v>51</v>
      </c>
      <c r="E33" s="7" t="s">
        <v>56</v>
      </c>
      <c r="F33" t="s">
        <v>53</v>
      </c>
      <c r="G33" t="s">
        <v>64</v>
      </c>
      <c r="H33" s="2" t="str">
        <f>A2&amp;"_31"</f>
        <v>SKU38949_31</v>
      </c>
      <c r="I33">
        <v>60</v>
      </c>
      <c r="J33" s="10">
        <v>3.2</v>
      </c>
      <c r="K33" s="7" t="s">
        <v>41</v>
      </c>
      <c r="L33" s="7" t="s">
        <v>41</v>
      </c>
      <c r="M33" s="7" t="s">
        <v>41</v>
      </c>
      <c r="N33" s="7" t="s">
        <v>41</v>
      </c>
      <c r="O33" s="7" t="s">
        <v>41</v>
      </c>
      <c r="P33" s="7" t="s">
        <v>41</v>
      </c>
      <c r="Q33" s="7" t="s">
        <v>41</v>
      </c>
      <c r="R33" s="7" t="s">
        <v>41</v>
      </c>
      <c r="S33" s="7" t="s">
        <v>41</v>
      </c>
      <c r="T33" s="7" t="s">
        <v>41</v>
      </c>
      <c r="AI33" s="7"/>
      <c r="AK33" s="10">
        <v>3.2</v>
      </c>
      <c r="AL33" s="10">
        <v>3.2</v>
      </c>
      <c r="AM33" s="10">
        <v>3.2</v>
      </c>
    </row>
    <row r="34" ht="25" customHeight="1" spans="4:39">
      <c r="D34" s="1" t="s">
        <v>51</v>
      </c>
      <c r="E34" s="7" t="s">
        <v>57</v>
      </c>
      <c r="F34" t="s">
        <v>53</v>
      </c>
      <c r="G34" t="s">
        <v>64</v>
      </c>
      <c r="H34" s="2" t="str">
        <f>A2&amp;"_32"</f>
        <v>SKU38949_32</v>
      </c>
      <c r="I34" s="7">
        <v>100</v>
      </c>
      <c r="J34" s="11">
        <v>6.5</v>
      </c>
      <c r="K34" s="7" t="s">
        <v>41</v>
      </c>
      <c r="L34" s="7" t="s">
        <v>41</v>
      </c>
      <c r="M34" s="7" t="s">
        <v>41</v>
      </c>
      <c r="N34" s="7" t="s">
        <v>41</v>
      </c>
      <c r="O34" s="7" t="s">
        <v>41</v>
      </c>
      <c r="P34" s="7" t="s">
        <v>41</v>
      </c>
      <c r="Q34" s="7" t="s">
        <v>41</v>
      </c>
      <c r="R34" s="7" t="s">
        <v>41</v>
      </c>
      <c r="S34" s="7" t="s">
        <v>41</v>
      </c>
      <c r="T34" s="7" t="s">
        <v>41</v>
      </c>
      <c r="AI34" s="7"/>
      <c r="AK34" s="11">
        <v>6.5</v>
      </c>
      <c r="AL34" s="11">
        <v>6.5</v>
      </c>
      <c r="AM34" s="11">
        <v>6.5</v>
      </c>
    </row>
    <row r="35" ht="25" customHeight="1" spans="4:39">
      <c r="D35" s="1" t="s">
        <v>51</v>
      </c>
      <c r="E35" s="7" t="s">
        <v>58</v>
      </c>
      <c r="F35" t="s">
        <v>53</v>
      </c>
      <c r="G35" t="s">
        <v>64</v>
      </c>
      <c r="H35" s="2" t="str">
        <f>A2&amp;"_33"</f>
        <v>SKU38949_33</v>
      </c>
      <c r="I35">
        <v>25</v>
      </c>
      <c r="J35" s="10">
        <v>1.54</v>
      </c>
      <c r="K35" s="7" t="s">
        <v>41</v>
      </c>
      <c r="L35" s="7" t="s">
        <v>41</v>
      </c>
      <c r="M35" s="7" t="s">
        <v>41</v>
      </c>
      <c r="N35" s="7" t="s">
        <v>41</v>
      </c>
      <c r="O35" s="7" t="s">
        <v>41</v>
      </c>
      <c r="P35" s="7" t="s">
        <v>41</v>
      </c>
      <c r="Q35" s="7" t="s">
        <v>41</v>
      </c>
      <c r="R35" s="7" t="s">
        <v>41</v>
      </c>
      <c r="S35" s="7" t="s">
        <v>41</v>
      </c>
      <c r="T35" s="7" t="s">
        <v>41</v>
      </c>
      <c r="AI35" s="7"/>
      <c r="AK35" s="10">
        <v>1.54</v>
      </c>
      <c r="AL35" s="10">
        <v>1.54</v>
      </c>
      <c r="AM35" s="10">
        <v>1.54</v>
      </c>
    </row>
    <row r="36" ht="25" customHeight="1" spans="4:39">
      <c r="D36" s="1" t="s">
        <v>51</v>
      </c>
      <c r="E36" s="7" t="s">
        <v>59</v>
      </c>
      <c r="F36" t="s">
        <v>53</v>
      </c>
      <c r="G36" t="s">
        <v>64</v>
      </c>
      <c r="H36" s="2" t="str">
        <f>A2&amp;"_34"</f>
        <v>SKU38949_34</v>
      </c>
      <c r="I36" s="7">
        <v>45</v>
      </c>
      <c r="J36" s="11">
        <v>2.96</v>
      </c>
      <c r="K36" s="7" t="s">
        <v>41</v>
      </c>
      <c r="L36" s="7" t="s">
        <v>41</v>
      </c>
      <c r="M36" s="7" t="s">
        <v>41</v>
      </c>
      <c r="N36" s="7" t="s">
        <v>41</v>
      </c>
      <c r="O36" s="7" t="s">
        <v>41</v>
      </c>
      <c r="P36" s="7" t="s">
        <v>41</v>
      </c>
      <c r="Q36" s="7" t="s">
        <v>41</v>
      </c>
      <c r="R36" s="7" t="s">
        <v>41</v>
      </c>
      <c r="S36" s="7" t="s">
        <v>41</v>
      </c>
      <c r="T36" s="7" t="s">
        <v>41</v>
      </c>
      <c r="AI36" s="7"/>
      <c r="AK36" s="11">
        <v>2.96</v>
      </c>
      <c r="AL36" s="11">
        <v>2.96</v>
      </c>
      <c r="AM36" s="11">
        <v>2.96</v>
      </c>
    </row>
    <row r="37" ht="25" customHeight="1" spans="4:39">
      <c r="D37" s="1" t="s">
        <v>51</v>
      </c>
      <c r="E37" s="7" t="s">
        <v>60</v>
      </c>
      <c r="F37" t="s">
        <v>53</v>
      </c>
      <c r="G37" t="s">
        <v>64</v>
      </c>
      <c r="H37" s="2" t="str">
        <f>A2&amp;"_35"</f>
        <v>SKU38949_35</v>
      </c>
      <c r="I37">
        <v>70</v>
      </c>
      <c r="J37" s="10">
        <v>6</v>
      </c>
      <c r="K37" s="7" t="s">
        <v>41</v>
      </c>
      <c r="L37" s="7" t="s">
        <v>41</v>
      </c>
      <c r="M37" s="7" t="s">
        <v>41</v>
      </c>
      <c r="N37" s="7" t="s">
        <v>41</v>
      </c>
      <c r="O37" s="7" t="s">
        <v>41</v>
      </c>
      <c r="P37" s="7" t="s">
        <v>41</v>
      </c>
      <c r="Q37" s="7" t="s">
        <v>41</v>
      </c>
      <c r="R37" s="7" t="s">
        <v>41</v>
      </c>
      <c r="S37" s="7" t="s">
        <v>41</v>
      </c>
      <c r="T37" s="7" t="s">
        <v>41</v>
      </c>
      <c r="AI37" s="7"/>
      <c r="AK37" s="10">
        <v>6</v>
      </c>
      <c r="AL37" s="10">
        <v>6</v>
      </c>
      <c r="AM37" s="10">
        <v>6</v>
      </c>
    </row>
    <row r="38" ht="25" customHeight="1" spans="4:39">
      <c r="D38" s="1" t="s">
        <v>51</v>
      </c>
      <c r="E38" s="7" t="s">
        <v>52</v>
      </c>
      <c r="F38" t="s">
        <v>53</v>
      </c>
      <c r="G38" t="s">
        <v>65</v>
      </c>
      <c r="H38" s="2" t="str">
        <f>A2&amp;"_36"</f>
        <v>SKU38949_36</v>
      </c>
      <c r="I38">
        <v>20</v>
      </c>
      <c r="J38" s="10">
        <v>1.38</v>
      </c>
      <c r="K38" s="7" t="s">
        <v>41</v>
      </c>
      <c r="L38" s="7" t="s">
        <v>41</v>
      </c>
      <c r="M38" s="7" t="s">
        <v>41</v>
      </c>
      <c r="N38" s="7" t="s">
        <v>41</v>
      </c>
      <c r="O38" s="7" t="s">
        <v>41</v>
      </c>
      <c r="P38" s="7" t="s">
        <v>41</v>
      </c>
      <c r="Q38" s="7" t="s">
        <v>41</v>
      </c>
      <c r="R38" s="7" t="s">
        <v>41</v>
      </c>
      <c r="S38" s="7" t="s">
        <v>41</v>
      </c>
      <c r="T38" s="7" t="s">
        <v>41</v>
      </c>
      <c r="AI38" s="7"/>
      <c r="AK38" s="10">
        <v>1.38</v>
      </c>
      <c r="AL38" s="10">
        <v>1.38</v>
      </c>
      <c r="AM38" s="10">
        <v>1.38</v>
      </c>
    </row>
    <row r="39" ht="25" customHeight="1" spans="4:39">
      <c r="D39" s="1" t="s">
        <v>51</v>
      </c>
      <c r="E39" s="7" t="s">
        <v>55</v>
      </c>
      <c r="F39" t="s">
        <v>53</v>
      </c>
      <c r="G39" t="s">
        <v>65</v>
      </c>
      <c r="H39" s="2" t="str">
        <f>A2&amp;"_37"</f>
        <v>SKU38949_37</v>
      </c>
      <c r="I39" s="7">
        <v>38</v>
      </c>
      <c r="J39" s="11">
        <v>1.72</v>
      </c>
      <c r="K39" s="7" t="s">
        <v>41</v>
      </c>
      <c r="L39" s="7" t="s">
        <v>41</v>
      </c>
      <c r="M39" s="7" t="s">
        <v>41</v>
      </c>
      <c r="N39" s="7" t="s">
        <v>41</v>
      </c>
      <c r="O39" s="7" t="s">
        <v>41</v>
      </c>
      <c r="P39" s="7" t="s">
        <v>41</v>
      </c>
      <c r="Q39" s="7" t="s">
        <v>41</v>
      </c>
      <c r="R39" s="7" t="s">
        <v>41</v>
      </c>
      <c r="S39" s="7" t="s">
        <v>41</v>
      </c>
      <c r="T39" s="7" t="s">
        <v>41</v>
      </c>
      <c r="AI39" s="7"/>
      <c r="AK39" s="11">
        <v>1.72</v>
      </c>
      <c r="AL39" s="11">
        <v>1.72</v>
      </c>
      <c r="AM39" s="11">
        <v>1.72</v>
      </c>
    </row>
    <row r="40" ht="25" customHeight="1" spans="4:39">
      <c r="D40" s="1" t="s">
        <v>51</v>
      </c>
      <c r="E40" s="7" t="s">
        <v>56</v>
      </c>
      <c r="F40" t="s">
        <v>53</v>
      </c>
      <c r="G40" t="s">
        <v>65</v>
      </c>
      <c r="H40" s="2" t="str">
        <f>A2&amp;"_38"</f>
        <v>SKU38949_38</v>
      </c>
      <c r="I40">
        <v>60</v>
      </c>
      <c r="J40" s="10">
        <v>3.2</v>
      </c>
      <c r="K40" s="7" t="s">
        <v>41</v>
      </c>
      <c r="L40" s="7" t="s">
        <v>41</v>
      </c>
      <c r="M40" s="7" t="s">
        <v>41</v>
      </c>
      <c r="N40" s="7" t="s">
        <v>41</v>
      </c>
      <c r="O40" s="7" t="s">
        <v>41</v>
      </c>
      <c r="P40" s="7" t="s">
        <v>41</v>
      </c>
      <c r="Q40" s="7" t="s">
        <v>41</v>
      </c>
      <c r="R40" s="7" t="s">
        <v>41</v>
      </c>
      <c r="S40" s="7" t="s">
        <v>41</v>
      </c>
      <c r="T40" s="7" t="s">
        <v>41</v>
      </c>
      <c r="AI40" s="7"/>
      <c r="AK40" s="10">
        <v>3.2</v>
      </c>
      <c r="AL40" s="10">
        <v>3.2</v>
      </c>
      <c r="AM40" s="10">
        <v>3.2</v>
      </c>
    </row>
    <row r="41" ht="25" customHeight="1" spans="4:39">
      <c r="D41" s="1" t="s">
        <v>51</v>
      </c>
      <c r="E41" s="7" t="s">
        <v>57</v>
      </c>
      <c r="F41" t="s">
        <v>53</v>
      </c>
      <c r="G41" t="s">
        <v>65</v>
      </c>
      <c r="H41" s="2" t="str">
        <f>A2&amp;"_39"</f>
        <v>SKU38949_39</v>
      </c>
      <c r="I41" s="7">
        <v>100</v>
      </c>
      <c r="J41" s="11">
        <v>6.5</v>
      </c>
      <c r="K41" s="7" t="s">
        <v>41</v>
      </c>
      <c r="L41" s="7" t="s">
        <v>41</v>
      </c>
      <c r="M41" s="7" t="s">
        <v>41</v>
      </c>
      <c r="N41" s="7" t="s">
        <v>41</v>
      </c>
      <c r="O41" s="7" t="s">
        <v>41</v>
      </c>
      <c r="P41" s="7" t="s">
        <v>41</v>
      </c>
      <c r="Q41" s="7" t="s">
        <v>41</v>
      </c>
      <c r="R41" s="7" t="s">
        <v>41</v>
      </c>
      <c r="S41" s="7" t="s">
        <v>41</v>
      </c>
      <c r="T41" s="7" t="s">
        <v>41</v>
      </c>
      <c r="AI41" s="7"/>
      <c r="AK41" s="11">
        <v>6.5</v>
      </c>
      <c r="AL41" s="11">
        <v>6.5</v>
      </c>
      <c r="AM41" s="11">
        <v>6.5</v>
      </c>
    </row>
    <row r="42" ht="25" customHeight="1" spans="4:39">
      <c r="D42" s="1" t="s">
        <v>51</v>
      </c>
      <c r="E42" s="7" t="s">
        <v>58</v>
      </c>
      <c r="F42" t="s">
        <v>53</v>
      </c>
      <c r="G42" t="s">
        <v>65</v>
      </c>
      <c r="H42" s="2" t="str">
        <f>A2&amp;"_40"</f>
        <v>SKU38949_40</v>
      </c>
      <c r="I42">
        <v>25</v>
      </c>
      <c r="J42" s="10">
        <v>1.54</v>
      </c>
      <c r="K42" s="7" t="s">
        <v>41</v>
      </c>
      <c r="L42" s="7" t="s">
        <v>41</v>
      </c>
      <c r="M42" s="7" t="s">
        <v>41</v>
      </c>
      <c r="N42" s="7" t="s">
        <v>41</v>
      </c>
      <c r="O42" s="7" t="s">
        <v>41</v>
      </c>
      <c r="P42" s="7" t="s">
        <v>41</v>
      </c>
      <c r="Q42" s="7" t="s">
        <v>41</v>
      </c>
      <c r="R42" s="7" t="s">
        <v>41</v>
      </c>
      <c r="S42" s="7" t="s">
        <v>41</v>
      </c>
      <c r="T42" s="7" t="s">
        <v>41</v>
      </c>
      <c r="AI42" s="7"/>
      <c r="AK42" s="10">
        <v>1.54</v>
      </c>
      <c r="AL42" s="10">
        <v>1.54</v>
      </c>
      <c r="AM42" s="10">
        <v>1.54</v>
      </c>
    </row>
    <row r="43" ht="25" customHeight="1" spans="4:39">
      <c r="D43" s="1" t="s">
        <v>51</v>
      </c>
      <c r="E43" s="7" t="s">
        <v>59</v>
      </c>
      <c r="F43" t="s">
        <v>53</v>
      </c>
      <c r="G43" t="s">
        <v>65</v>
      </c>
      <c r="H43" s="2" t="str">
        <f>A2&amp;"_41"</f>
        <v>SKU38949_41</v>
      </c>
      <c r="I43" s="7">
        <v>45</v>
      </c>
      <c r="J43" s="11">
        <v>2.96</v>
      </c>
      <c r="K43" s="7" t="s">
        <v>41</v>
      </c>
      <c r="L43" s="7" t="s">
        <v>41</v>
      </c>
      <c r="M43" s="7" t="s">
        <v>41</v>
      </c>
      <c r="N43" s="7" t="s">
        <v>41</v>
      </c>
      <c r="O43" s="7" t="s">
        <v>41</v>
      </c>
      <c r="P43" s="7" t="s">
        <v>41</v>
      </c>
      <c r="Q43" s="7" t="s">
        <v>41</v>
      </c>
      <c r="R43" s="7" t="s">
        <v>41</v>
      </c>
      <c r="S43" s="7" t="s">
        <v>41</v>
      </c>
      <c r="T43" s="7" t="s">
        <v>41</v>
      </c>
      <c r="AI43" s="7"/>
      <c r="AK43" s="11">
        <v>2.96</v>
      </c>
      <c r="AL43" s="11">
        <v>2.96</v>
      </c>
      <c r="AM43" s="11">
        <v>2.96</v>
      </c>
    </row>
    <row r="44" ht="25" customHeight="1" spans="4:39">
      <c r="D44" s="1" t="s">
        <v>51</v>
      </c>
      <c r="E44" s="7" t="s">
        <v>60</v>
      </c>
      <c r="F44" t="s">
        <v>53</v>
      </c>
      <c r="G44" t="s">
        <v>65</v>
      </c>
      <c r="H44" s="2" t="str">
        <f>A2&amp;"_42"</f>
        <v>SKU38949_42</v>
      </c>
      <c r="I44">
        <v>70</v>
      </c>
      <c r="J44" s="10">
        <v>6</v>
      </c>
      <c r="K44" s="7" t="s">
        <v>41</v>
      </c>
      <c r="L44" s="7" t="s">
        <v>41</v>
      </c>
      <c r="M44" s="7" t="s">
        <v>41</v>
      </c>
      <c r="N44" s="7" t="s">
        <v>41</v>
      </c>
      <c r="O44" s="7" t="s">
        <v>41</v>
      </c>
      <c r="P44" s="7" t="s">
        <v>41</v>
      </c>
      <c r="Q44" s="7" t="s">
        <v>41</v>
      </c>
      <c r="R44" s="7" t="s">
        <v>41</v>
      </c>
      <c r="S44" s="7" t="s">
        <v>41</v>
      </c>
      <c r="T44" s="7" t="s">
        <v>41</v>
      </c>
      <c r="AI44" s="7"/>
      <c r="AK44" s="10">
        <v>6</v>
      </c>
      <c r="AL44" s="10">
        <v>6</v>
      </c>
      <c r="AM44" s="10">
        <v>6</v>
      </c>
    </row>
    <row r="45" ht="25" customHeight="1" spans="4:39">
      <c r="D45" s="1" t="s">
        <v>51</v>
      </c>
      <c r="E45" s="7" t="s">
        <v>52</v>
      </c>
      <c r="F45" t="s">
        <v>53</v>
      </c>
      <c r="G45" t="s">
        <v>66</v>
      </c>
      <c r="H45" s="2" t="str">
        <f>A2&amp;"_43"</f>
        <v>SKU38949_43</v>
      </c>
      <c r="I45">
        <v>20</v>
      </c>
      <c r="J45" s="10">
        <v>1.38</v>
      </c>
      <c r="K45" s="7" t="s">
        <v>41</v>
      </c>
      <c r="L45" s="7" t="s">
        <v>41</v>
      </c>
      <c r="M45" s="7" t="s">
        <v>41</v>
      </c>
      <c r="N45" s="7" t="s">
        <v>41</v>
      </c>
      <c r="O45" s="7" t="s">
        <v>41</v>
      </c>
      <c r="P45" s="7" t="s">
        <v>41</v>
      </c>
      <c r="Q45" s="7" t="s">
        <v>41</v>
      </c>
      <c r="R45" s="7" t="s">
        <v>41</v>
      </c>
      <c r="S45" s="7" t="s">
        <v>41</v>
      </c>
      <c r="T45" s="7" t="s">
        <v>41</v>
      </c>
      <c r="AI45" s="7"/>
      <c r="AK45" s="10">
        <v>1.38</v>
      </c>
      <c r="AL45" s="10">
        <v>1.38</v>
      </c>
      <c r="AM45" s="10">
        <v>1.38</v>
      </c>
    </row>
    <row r="46" ht="25" customHeight="1" spans="4:39">
      <c r="D46" s="1" t="s">
        <v>51</v>
      </c>
      <c r="E46" s="7" t="s">
        <v>55</v>
      </c>
      <c r="F46" t="s">
        <v>53</v>
      </c>
      <c r="G46" t="s">
        <v>66</v>
      </c>
      <c r="H46" s="2" t="str">
        <f>A2&amp;"_44"</f>
        <v>SKU38949_44</v>
      </c>
      <c r="I46" s="7">
        <v>38</v>
      </c>
      <c r="J46" s="11">
        <v>1.72</v>
      </c>
      <c r="K46" s="7" t="s">
        <v>41</v>
      </c>
      <c r="L46" s="7" t="s">
        <v>41</v>
      </c>
      <c r="M46" s="7" t="s">
        <v>41</v>
      </c>
      <c r="N46" s="7" t="s">
        <v>41</v>
      </c>
      <c r="O46" s="7" t="s">
        <v>41</v>
      </c>
      <c r="P46" s="7" t="s">
        <v>41</v>
      </c>
      <c r="Q46" s="7" t="s">
        <v>41</v>
      </c>
      <c r="R46" s="7" t="s">
        <v>41</v>
      </c>
      <c r="S46" s="7" t="s">
        <v>41</v>
      </c>
      <c r="T46" s="7" t="s">
        <v>41</v>
      </c>
      <c r="AI46" s="7"/>
      <c r="AK46" s="11">
        <v>1.72</v>
      </c>
      <c r="AL46" s="11">
        <v>1.72</v>
      </c>
      <c r="AM46" s="11">
        <v>1.72</v>
      </c>
    </row>
    <row r="47" ht="25" customHeight="1" spans="4:39">
      <c r="D47" s="1" t="s">
        <v>51</v>
      </c>
      <c r="E47" s="7" t="s">
        <v>56</v>
      </c>
      <c r="F47" t="s">
        <v>53</v>
      </c>
      <c r="G47" t="s">
        <v>66</v>
      </c>
      <c r="H47" s="2" t="str">
        <f>A2&amp;"_45"</f>
        <v>SKU38949_45</v>
      </c>
      <c r="I47">
        <v>60</v>
      </c>
      <c r="J47" s="10">
        <v>3.2</v>
      </c>
      <c r="K47" s="7" t="s">
        <v>41</v>
      </c>
      <c r="L47" s="7" t="s">
        <v>41</v>
      </c>
      <c r="M47" s="7" t="s">
        <v>41</v>
      </c>
      <c r="N47" s="7" t="s">
        <v>41</v>
      </c>
      <c r="O47" s="7" t="s">
        <v>41</v>
      </c>
      <c r="P47" s="7" t="s">
        <v>41</v>
      </c>
      <c r="Q47" s="7" t="s">
        <v>41</v>
      </c>
      <c r="R47" s="7" t="s">
        <v>41</v>
      </c>
      <c r="S47" s="7" t="s">
        <v>41</v>
      </c>
      <c r="T47" s="7" t="s">
        <v>41</v>
      </c>
      <c r="AI47" s="7"/>
      <c r="AK47" s="10">
        <v>3.2</v>
      </c>
      <c r="AL47" s="10">
        <v>3.2</v>
      </c>
      <c r="AM47" s="10">
        <v>3.2</v>
      </c>
    </row>
    <row r="48" ht="25" customHeight="1" spans="4:39">
      <c r="D48" s="1" t="s">
        <v>51</v>
      </c>
      <c r="E48" s="7" t="s">
        <v>57</v>
      </c>
      <c r="F48" t="s">
        <v>53</v>
      </c>
      <c r="G48" t="s">
        <v>66</v>
      </c>
      <c r="H48" s="2" t="str">
        <f>A2&amp;"_46"</f>
        <v>SKU38949_46</v>
      </c>
      <c r="I48" s="7">
        <v>100</v>
      </c>
      <c r="J48" s="11">
        <v>6.5</v>
      </c>
      <c r="K48" s="7" t="s">
        <v>41</v>
      </c>
      <c r="L48" s="7" t="s">
        <v>41</v>
      </c>
      <c r="M48" s="7" t="s">
        <v>41</v>
      </c>
      <c r="N48" s="7" t="s">
        <v>41</v>
      </c>
      <c r="O48" s="7" t="s">
        <v>41</v>
      </c>
      <c r="P48" s="7" t="s">
        <v>41</v>
      </c>
      <c r="Q48" s="7" t="s">
        <v>41</v>
      </c>
      <c r="R48" s="7" t="s">
        <v>41</v>
      </c>
      <c r="S48" s="7" t="s">
        <v>41</v>
      </c>
      <c r="T48" s="7" t="s">
        <v>41</v>
      </c>
      <c r="AI48" s="7"/>
      <c r="AK48" s="11">
        <v>6.5</v>
      </c>
      <c r="AL48" s="11">
        <v>6.5</v>
      </c>
      <c r="AM48" s="11">
        <v>6.5</v>
      </c>
    </row>
    <row r="49" ht="25" customHeight="1" spans="4:39">
      <c r="D49" s="1" t="s">
        <v>51</v>
      </c>
      <c r="E49" s="7" t="s">
        <v>58</v>
      </c>
      <c r="F49" t="s">
        <v>53</v>
      </c>
      <c r="G49" t="s">
        <v>66</v>
      </c>
      <c r="H49" s="2" t="str">
        <f>A2&amp;"_47"</f>
        <v>SKU38949_47</v>
      </c>
      <c r="I49">
        <v>25</v>
      </c>
      <c r="J49" s="10">
        <v>1.54</v>
      </c>
      <c r="K49" s="7" t="s">
        <v>41</v>
      </c>
      <c r="L49" s="7" t="s">
        <v>41</v>
      </c>
      <c r="M49" s="7" t="s">
        <v>41</v>
      </c>
      <c r="N49" s="7" t="s">
        <v>41</v>
      </c>
      <c r="O49" s="7" t="s">
        <v>41</v>
      </c>
      <c r="P49" s="7" t="s">
        <v>41</v>
      </c>
      <c r="Q49" s="7" t="s">
        <v>41</v>
      </c>
      <c r="R49" s="7" t="s">
        <v>41</v>
      </c>
      <c r="S49" s="7" t="s">
        <v>41</v>
      </c>
      <c r="T49" s="7" t="s">
        <v>41</v>
      </c>
      <c r="AI49" s="7"/>
      <c r="AK49" s="10">
        <v>1.54</v>
      </c>
      <c r="AL49" s="10">
        <v>1.54</v>
      </c>
      <c r="AM49" s="10">
        <v>1.54</v>
      </c>
    </row>
    <row r="50" ht="25" customHeight="1" spans="4:39">
      <c r="D50" s="1" t="s">
        <v>51</v>
      </c>
      <c r="E50" s="7" t="s">
        <v>59</v>
      </c>
      <c r="F50" t="s">
        <v>53</v>
      </c>
      <c r="G50" t="s">
        <v>66</v>
      </c>
      <c r="H50" s="2" t="str">
        <f>A2&amp;"_48"</f>
        <v>SKU38949_48</v>
      </c>
      <c r="I50" s="7">
        <v>45</v>
      </c>
      <c r="J50" s="11">
        <v>2.96</v>
      </c>
      <c r="K50" s="7" t="s">
        <v>41</v>
      </c>
      <c r="L50" s="7" t="s">
        <v>41</v>
      </c>
      <c r="M50" s="7" t="s">
        <v>41</v>
      </c>
      <c r="N50" s="7" t="s">
        <v>41</v>
      </c>
      <c r="O50" s="7" t="s">
        <v>41</v>
      </c>
      <c r="P50" s="7" t="s">
        <v>41</v>
      </c>
      <c r="Q50" s="7" t="s">
        <v>41</v>
      </c>
      <c r="R50" s="7" t="s">
        <v>41</v>
      </c>
      <c r="S50" s="7" t="s">
        <v>41</v>
      </c>
      <c r="T50" s="7" t="s">
        <v>41</v>
      </c>
      <c r="AI50" s="7"/>
      <c r="AK50" s="11">
        <v>2.96</v>
      </c>
      <c r="AL50" s="11">
        <v>2.96</v>
      </c>
      <c r="AM50" s="11">
        <v>2.96</v>
      </c>
    </row>
    <row r="51" ht="25" customHeight="1" spans="4:39">
      <c r="D51" s="1" t="s">
        <v>51</v>
      </c>
      <c r="E51" s="7" t="s">
        <v>60</v>
      </c>
      <c r="F51" t="s">
        <v>53</v>
      </c>
      <c r="G51" t="s">
        <v>66</v>
      </c>
      <c r="H51" s="2" t="str">
        <f>A2&amp;"_49"</f>
        <v>SKU38949_49</v>
      </c>
      <c r="I51">
        <v>70</v>
      </c>
      <c r="J51" s="10">
        <v>6</v>
      </c>
      <c r="K51" s="7" t="s">
        <v>41</v>
      </c>
      <c r="L51" s="7" t="s">
        <v>41</v>
      </c>
      <c r="M51" s="7" t="s">
        <v>41</v>
      </c>
      <c r="N51" s="7" t="s">
        <v>41</v>
      </c>
      <c r="O51" s="7" t="s">
        <v>41</v>
      </c>
      <c r="P51" s="7" t="s">
        <v>41</v>
      </c>
      <c r="Q51" s="7" t="s">
        <v>41</v>
      </c>
      <c r="R51" s="7" t="s">
        <v>41</v>
      </c>
      <c r="S51" s="7" t="s">
        <v>41</v>
      </c>
      <c r="T51" s="7" t="s">
        <v>41</v>
      </c>
      <c r="AI51" s="7"/>
      <c r="AK51" s="10">
        <v>6</v>
      </c>
      <c r="AL51" s="10">
        <v>6</v>
      </c>
      <c r="AM51" s="10">
        <v>6</v>
      </c>
    </row>
    <row r="52" ht="25" customHeight="1" spans="4:39">
      <c r="D52" s="1" t="s">
        <v>51</v>
      </c>
      <c r="E52" s="7" t="s">
        <v>52</v>
      </c>
      <c r="F52" t="s">
        <v>53</v>
      </c>
      <c r="G52" t="s">
        <v>67</v>
      </c>
      <c r="H52" s="2" t="str">
        <f>A2&amp;"_50"</f>
        <v>SKU38949_50</v>
      </c>
      <c r="I52">
        <v>20</v>
      </c>
      <c r="J52" s="10">
        <v>1.38</v>
      </c>
      <c r="K52" s="7" t="s">
        <v>41</v>
      </c>
      <c r="L52" s="7" t="s">
        <v>41</v>
      </c>
      <c r="M52" s="7" t="s">
        <v>41</v>
      </c>
      <c r="N52" s="7" t="s">
        <v>41</v>
      </c>
      <c r="O52" s="7" t="s">
        <v>41</v>
      </c>
      <c r="P52" s="7" t="s">
        <v>41</v>
      </c>
      <c r="Q52" s="7" t="s">
        <v>41</v>
      </c>
      <c r="R52" s="7" t="s">
        <v>41</v>
      </c>
      <c r="S52" s="7" t="s">
        <v>41</v>
      </c>
      <c r="T52" s="7" t="s">
        <v>41</v>
      </c>
      <c r="AI52" s="7"/>
      <c r="AK52" s="10">
        <v>1.38</v>
      </c>
      <c r="AL52" s="10">
        <v>1.38</v>
      </c>
      <c r="AM52" s="10">
        <v>1.38</v>
      </c>
    </row>
    <row r="53" ht="25" customHeight="1" spans="4:39">
      <c r="D53" s="1" t="s">
        <v>51</v>
      </c>
      <c r="E53" s="7" t="s">
        <v>55</v>
      </c>
      <c r="F53" t="s">
        <v>53</v>
      </c>
      <c r="G53" t="s">
        <v>67</v>
      </c>
      <c r="H53" s="2" t="str">
        <f>A2&amp;"_51"</f>
        <v>SKU38949_51</v>
      </c>
      <c r="I53" s="7">
        <v>38</v>
      </c>
      <c r="J53" s="11">
        <v>1.72</v>
      </c>
      <c r="K53" s="7" t="s">
        <v>41</v>
      </c>
      <c r="L53" s="7" t="s">
        <v>41</v>
      </c>
      <c r="M53" s="7" t="s">
        <v>41</v>
      </c>
      <c r="N53" s="7" t="s">
        <v>41</v>
      </c>
      <c r="O53" s="7" t="s">
        <v>41</v>
      </c>
      <c r="P53" s="7" t="s">
        <v>41</v>
      </c>
      <c r="Q53" s="7" t="s">
        <v>41</v>
      </c>
      <c r="R53" s="7" t="s">
        <v>41</v>
      </c>
      <c r="S53" s="7" t="s">
        <v>41</v>
      </c>
      <c r="T53" s="7" t="s">
        <v>41</v>
      </c>
      <c r="AI53" s="7"/>
      <c r="AK53" s="11">
        <v>1.72</v>
      </c>
      <c r="AL53" s="11">
        <v>1.72</v>
      </c>
      <c r="AM53" s="11">
        <v>1.72</v>
      </c>
    </row>
    <row r="54" ht="25" customHeight="1" spans="4:39">
      <c r="D54" s="1" t="s">
        <v>51</v>
      </c>
      <c r="E54" s="7" t="s">
        <v>56</v>
      </c>
      <c r="F54" t="s">
        <v>53</v>
      </c>
      <c r="G54" t="s">
        <v>67</v>
      </c>
      <c r="H54" s="2" t="str">
        <f>A2&amp;"_52"</f>
        <v>SKU38949_52</v>
      </c>
      <c r="I54">
        <v>60</v>
      </c>
      <c r="J54" s="10">
        <v>3.2</v>
      </c>
      <c r="K54" s="7" t="s">
        <v>41</v>
      </c>
      <c r="L54" s="7" t="s">
        <v>41</v>
      </c>
      <c r="M54" s="7" t="s">
        <v>41</v>
      </c>
      <c r="N54" s="7" t="s">
        <v>41</v>
      </c>
      <c r="O54" s="7" t="s">
        <v>41</v>
      </c>
      <c r="P54" s="7" t="s">
        <v>41</v>
      </c>
      <c r="Q54" s="7" t="s">
        <v>41</v>
      </c>
      <c r="R54" s="7" t="s">
        <v>41</v>
      </c>
      <c r="S54" s="7" t="s">
        <v>41</v>
      </c>
      <c r="T54" s="7" t="s">
        <v>41</v>
      </c>
      <c r="AI54" s="7"/>
      <c r="AK54" s="10">
        <v>3.2</v>
      </c>
      <c r="AL54" s="10">
        <v>3.2</v>
      </c>
      <c r="AM54" s="10">
        <v>3.2</v>
      </c>
    </row>
    <row r="55" ht="25" customHeight="1" spans="4:39">
      <c r="D55" s="1" t="s">
        <v>51</v>
      </c>
      <c r="E55" s="7" t="s">
        <v>57</v>
      </c>
      <c r="F55" t="s">
        <v>53</v>
      </c>
      <c r="G55" t="s">
        <v>67</v>
      </c>
      <c r="H55" s="2" t="str">
        <f>A2&amp;"_53"</f>
        <v>SKU38949_53</v>
      </c>
      <c r="I55" s="7">
        <v>100</v>
      </c>
      <c r="J55" s="11">
        <v>6.5</v>
      </c>
      <c r="K55" s="7" t="s">
        <v>41</v>
      </c>
      <c r="L55" s="7" t="s">
        <v>41</v>
      </c>
      <c r="M55" s="7" t="s">
        <v>41</v>
      </c>
      <c r="N55" s="7" t="s">
        <v>41</v>
      </c>
      <c r="O55" s="7" t="s">
        <v>41</v>
      </c>
      <c r="P55" s="7" t="s">
        <v>41</v>
      </c>
      <c r="Q55" s="7" t="s">
        <v>41</v>
      </c>
      <c r="R55" s="7" t="s">
        <v>41</v>
      </c>
      <c r="S55" s="7" t="s">
        <v>41</v>
      </c>
      <c r="T55" s="7" t="s">
        <v>41</v>
      </c>
      <c r="AI55" s="7"/>
      <c r="AK55" s="11">
        <v>6.5</v>
      </c>
      <c r="AL55" s="11">
        <v>6.5</v>
      </c>
      <c r="AM55" s="11">
        <v>6.5</v>
      </c>
    </row>
    <row r="56" ht="25" customHeight="1" spans="4:39">
      <c r="D56" s="1" t="s">
        <v>51</v>
      </c>
      <c r="E56" s="7" t="s">
        <v>58</v>
      </c>
      <c r="F56" t="s">
        <v>53</v>
      </c>
      <c r="G56" t="s">
        <v>67</v>
      </c>
      <c r="H56" s="2" t="str">
        <f>A2&amp;"_54"</f>
        <v>SKU38949_54</v>
      </c>
      <c r="I56">
        <v>25</v>
      </c>
      <c r="J56" s="10">
        <v>1.54</v>
      </c>
      <c r="K56" s="7" t="s">
        <v>41</v>
      </c>
      <c r="L56" s="7" t="s">
        <v>41</v>
      </c>
      <c r="M56" s="7" t="s">
        <v>41</v>
      </c>
      <c r="N56" s="7" t="s">
        <v>41</v>
      </c>
      <c r="O56" s="7" t="s">
        <v>41</v>
      </c>
      <c r="P56" s="7" t="s">
        <v>41</v>
      </c>
      <c r="Q56" s="7" t="s">
        <v>41</v>
      </c>
      <c r="R56" s="7" t="s">
        <v>41</v>
      </c>
      <c r="S56" s="7" t="s">
        <v>41</v>
      </c>
      <c r="T56" s="7" t="s">
        <v>41</v>
      </c>
      <c r="AI56" s="7"/>
      <c r="AK56" s="10">
        <v>1.54</v>
      </c>
      <c r="AL56" s="10">
        <v>1.54</v>
      </c>
      <c r="AM56" s="10">
        <v>1.54</v>
      </c>
    </row>
    <row r="57" ht="25" customHeight="1" spans="3:39">
      <c r="C57" t="s">
        <v>41</v>
      </c>
      <c r="D57" s="1" t="s">
        <v>51</v>
      </c>
      <c r="E57" s="7" t="s">
        <v>59</v>
      </c>
      <c r="F57" t="s">
        <v>53</v>
      </c>
      <c r="G57" t="s">
        <v>67</v>
      </c>
      <c r="H57" s="2" t="str">
        <f>A2&amp;"_55"</f>
        <v>SKU38949_55</v>
      </c>
      <c r="I57" s="7">
        <v>45</v>
      </c>
      <c r="J57" s="11">
        <v>2.96</v>
      </c>
      <c r="K57" s="7"/>
      <c r="L57" s="7" t="s">
        <v>41</v>
      </c>
      <c r="M57" s="7" t="s">
        <v>41</v>
      </c>
      <c r="N57" s="7" t="s">
        <v>41</v>
      </c>
      <c r="O57" s="7"/>
      <c r="P57" s="7"/>
      <c r="Q57" s="7"/>
      <c r="R57" s="7"/>
      <c r="S57" s="7"/>
      <c r="T57" s="7"/>
      <c r="AI57" s="7"/>
      <c r="AK57" s="11">
        <v>2.96</v>
      </c>
      <c r="AL57" s="11">
        <v>2.96</v>
      </c>
      <c r="AM57" s="11">
        <v>2.96</v>
      </c>
    </row>
    <row r="58" ht="25" customHeight="1" spans="4:39">
      <c r="D58" s="1" t="s">
        <v>51</v>
      </c>
      <c r="E58" s="7" t="s">
        <v>60</v>
      </c>
      <c r="F58" t="s">
        <v>53</v>
      </c>
      <c r="G58" t="s">
        <v>67</v>
      </c>
      <c r="H58" s="2" t="str">
        <f>A2&amp;"_56"</f>
        <v>SKU38949_56</v>
      </c>
      <c r="I58">
        <v>70</v>
      </c>
      <c r="J58" s="10">
        <v>6</v>
      </c>
      <c r="AK58" s="10">
        <v>6</v>
      </c>
      <c r="AL58" s="10">
        <v>6</v>
      </c>
      <c r="AM58" s="10">
        <v>6</v>
      </c>
    </row>
    <row r="59" ht="25" customHeight="1" spans="4:39">
      <c r="D59" s="1" t="s">
        <v>51</v>
      </c>
      <c r="E59" s="7" t="s">
        <v>52</v>
      </c>
      <c r="F59" t="s">
        <v>53</v>
      </c>
      <c r="G59" t="s">
        <v>68</v>
      </c>
      <c r="H59" s="2" t="str">
        <f>A2&amp;"_57"</f>
        <v>SKU38949_57</v>
      </c>
      <c r="I59">
        <v>20</v>
      </c>
      <c r="J59" s="10">
        <v>1.38</v>
      </c>
      <c r="AK59" s="10">
        <v>1.38</v>
      </c>
      <c r="AL59" s="10">
        <v>1.38</v>
      </c>
      <c r="AM59" s="10">
        <v>1.38</v>
      </c>
    </row>
    <row r="60" ht="25" customHeight="1" spans="4:39">
      <c r="D60" s="1" t="s">
        <v>51</v>
      </c>
      <c r="E60" s="7" t="s">
        <v>55</v>
      </c>
      <c r="F60" t="s">
        <v>53</v>
      </c>
      <c r="G60" t="s">
        <v>68</v>
      </c>
      <c r="H60" s="2" t="str">
        <f>A2&amp;"_58"</f>
        <v>SKU38949_58</v>
      </c>
      <c r="I60" s="7">
        <v>38</v>
      </c>
      <c r="J60" s="11">
        <v>1.72</v>
      </c>
      <c r="AK60" s="11">
        <v>1.72</v>
      </c>
      <c r="AL60" s="10">
        <v>1.72</v>
      </c>
      <c r="AM60" s="10">
        <v>1.72</v>
      </c>
    </row>
    <row r="61" ht="25" customHeight="1" spans="4:39">
      <c r="D61" s="1" t="s">
        <v>51</v>
      </c>
      <c r="E61" s="7" t="s">
        <v>56</v>
      </c>
      <c r="F61" t="s">
        <v>53</v>
      </c>
      <c r="G61" t="s">
        <v>68</v>
      </c>
      <c r="H61" s="2" t="str">
        <f>A2&amp;"_59"</f>
        <v>SKU38949_59</v>
      </c>
      <c r="I61">
        <v>60</v>
      </c>
      <c r="J61" s="10">
        <v>3.2</v>
      </c>
      <c r="AK61" s="10">
        <v>3.2</v>
      </c>
      <c r="AL61" s="10">
        <v>3.2</v>
      </c>
      <c r="AM61" s="10">
        <v>3.2</v>
      </c>
    </row>
    <row r="62" ht="25" customHeight="1" spans="4:39">
      <c r="D62" s="1" t="s">
        <v>51</v>
      </c>
      <c r="E62" s="7" t="s">
        <v>57</v>
      </c>
      <c r="F62" t="s">
        <v>53</v>
      </c>
      <c r="G62" t="s">
        <v>68</v>
      </c>
      <c r="H62" s="2" t="str">
        <f>A2&amp;"_60"</f>
        <v>SKU38949_60</v>
      </c>
      <c r="I62" s="7">
        <v>100</v>
      </c>
      <c r="J62" s="11">
        <v>6.5</v>
      </c>
      <c r="AK62" s="11">
        <v>6.5</v>
      </c>
      <c r="AL62" s="10">
        <v>6.5</v>
      </c>
      <c r="AM62" s="10">
        <v>6.5</v>
      </c>
    </row>
    <row r="63" ht="25" customHeight="1" spans="4:39">
      <c r="D63" s="1" t="s">
        <v>51</v>
      </c>
      <c r="E63" s="7" t="s">
        <v>58</v>
      </c>
      <c r="F63" t="s">
        <v>53</v>
      </c>
      <c r="G63" t="s">
        <v>68</v>
      </c>
      <c r="H63" s="2" t="str">
        <f>A2&amp;"_61"</f>
        <v>SKU38949_61</v>
      </c>
      <c r="I63">
        <v>25</v>
      </c>
      <c r="J63" s="10">
        <v>1.54</v>
      </c>
      <c r="AK63" s="10">
        <v>1.54</v>
      </c>
      <c r="AL63" s="10">
        <v>1.54</v>
      </c>
      <c r="AM63" s="10">
        <v>1.54</v>
      </c>
    </row>
    <row r="64" ht="25" customHeight="1" spans="4:39">
      <c r="D64" s="1" t="s">
        <v>51</v>
      </c>
      <c r="E64" s="7" t="s">
        <v>59</v>
      </c>
      <c r="F64" t="s">
        <v>53</v>
      </c>
      <c r="G64" t="s">
        <v>68</v>
      </c>
      <c r="H64" s="2" t="str">
        <f>A2&amp;"_62"</f>
        <v>SKU38949_62</v>
      </c>
      <c r="I64" s="7">
        <v>45</v>
      </c>
      <c r="J64" s="11">
        <v>2.96</v>
      </c>
      <c r="AK64" s="11">
        <v>2.96</v>
      </c>
      <c r="AL64" s="10">
        <v>2.96</v>
      </c>
      <c r="AM64" s="10">
        <v>2.96</v>
      </c>
    </row>
    <row r="65" ht="25" customHeight="1" spans="4:39">
      <c r="D65" s="1" t="s">
        <v>51</v>
      </c>
      <c r="E65" s="7" t="s">
        <v>60</v>
      </c>
      <c r="F65" t="s">
        <v>53</v>
      </c>
      <c r="G65" t="s">
        <v>68</v>
      </c>
      <c r="H65" s="2" t="str">
        <f>A2&amp;"_63"</f>
        <v>SKU38949_63</v>
      </c>
      <c r="I65">
        <v>70</v>
      </c>
      <c r="J65" s="10">
        <v>6</v>
      </c>
      <c r="AK65" s="10">
        <v>6</v>
      </c>
      <c r="AL65" s="10">
        <v>6</v>
      </c>
      <c r="AM65" s="10">
        <v>6</v>
      </c>
    </row>
    <row r="66" ht="25" customHeight="1" spans="5:39">
      <c r="E66" s="7"/>
      <c r="AK66" s="10"/>
      <c r="AL66" s="10"/>
      <c r="AM66" s="10"/>
    </row>
    <row r="67" ht="25" customHeight="1" spans="5:39">
      <c r="E67" s="7"/>
      <c r="I67" s="7"/>
      <c r="AK67" s="11"/>
      <c r="AL67" s="10"/>
      <c r="AM67" s="10"/>
    </row>
    <row r="68" ht="25" customHeight="1" spans="5:39">
      <c r="E68" s="7"/>
      <c r="AK68" s="10"/>
      <c r="AL68" s="10"/>
      <c r="AM68" s="10"/>
    </row>
    <row r="69" ht="25" customHeight="1" spans="5:39">
      <c r="E69" s="7"/>
      <c r="I69" s="7"/>
      <c r="AK69" s="11"/>
      <c r="AL69" s="10"/>
      <c r="AM69" s="10"/>
    </row>
    <row r="70" ht="25" customHeight="1" spans="5:39">
      <c r="E70" s="7"/>
      <c r="AK70" s="10"/>
      <c r="AL70" s="10"/>
      <c r="AM70" s="10"/>
    </row>
    <row r="71" ht="25" customHeight="1" spans="5:39">
      <c r="E71" s="7"/>
      <c r="I71" s="7"/>
      <c r="AK71" s="11"/>
      <c r="AL71" s="10"/>
      <c r="AM71" s="10"/>
    </row>
    <row r="72" ht="25" customHeight="1" spans="5:39">
      <c r="E72" s="7"/>
      <c r="AK72" s="10"/>
      <c r="AL72" s="10"/>
      <c r="AM72" s="10"/>
    </row>
    <row r="73" ht="25" customHeight="1" spans="5:39">
      <c r="E73" s="7"/>
      <c r="AK73" s="10"/>
      <c r="AL73" s="10"/>
      <c r="AM73" s="10"/>
    </row>
    <row r="74" ht="25" customHeight="1" spans="5:39">
      <c r="E74" s="7"/>
      <c r="I74" s="7"/>
      <c r="AK74" s="11"/>
      <c r="AL74" s="10"/>
      <c r="AM74" s="10"/>
    </row>
    <row r="75" ht="25" customHeight="1" spans="5:39">
      <c r="E75" s="7"/>
      <c r="AK75" s="10"/>
      <c r="AL75" s="10"/>
      <c r="AM75" s="10"/>
    </row>
    <row r="76" ht="25" customHeight="1" spans="5:39">
      <c r="E76" s="7"/>
      <c r="I76" s="7"/>
      <c r="AK76" s="11"/>
      <c r="AL76" s="10"/>
      <c r="AM76" s="10"/>
    </row>
    <row r="77" ht="25" customHeight="1" spans="5:39">
      <c r="E77" s="7"/>
      <c r="AK77" s="10"/>
      <c r="AL77" s="10"/>
      <c r="AM77" s="10"/>
    </row>
    <row r="78" ht="25" customHeight="1" spans="5:39">
      <c r="E78" s="7"/>
      <c r="I78" s="7"/>
      <c r="AK78" s="11"/>
      <c r="AL78" s="10"/>
      <c r="AM78" s="10"/>
    </row>
    <row r="79" ht="25" customHeight="1" spans="5:39">
      <c r="E79" s="7"/>
      <c r="AK79" s="10"/>
      <c r="AL79" s="10"/>
      <c r="AM79" s="10"/>
    </row>
    <row r="80" ht="25" customHeight="1" spans="5:39">
      <c r="E80" s="7"/>
      <c r="AK80" s="10"/>
      <c r="AL80" s="10"/>
      <c r="AM80" s="10"/>
    </row>
    <row r="81" ht="25" customHeight="1" spans="5:39">
      <c r="E81" s="7"/>
      <c r="I81" s="7"/>
      <c r="AK81" s="11"/>
      <c r="AL81" s="10"/>
      <c r="AM81" s="10"/>
    </row>
    <row r="82" ht="25" customHeight="1" spans="5:39">
      <c r="E82" s="7"/>
      <c r="AK82" s="10"/>
      <c r="AL82" s="10"/>
      <c r="AM82" s="10"/>
    </row>
    <row r="83" ht="25" customHeight="1" spans="5:39">
      <c r="E83" s="7"/>
      <c r="I83" s="7"/>
      <c r="AK83" s="11"/>
      <c r="AL83" s="10"/>
      <c r="AM83" s="10"/>
    </row>
    <row r="84" ht="25" customHeight="1" spans="5:39">
      <c r="E84" s="7"/>
      <c r="AK84" s="10"/>
      <c r="AL84" s="10"/>
      <c r="AM84" s="10"/>
    </row>
    <row r="85" ht="25" customHeight="1" spans="5:39">
      <c r="E85" s="7"/>
      <c r="I85" s="7"/>
      <c r="AK85" s="11"/>
      <c r="AL85" s="10"/>
      <c r="AM85" s="10"/>
    </row>
    <row r="86" ht="25" customHeight="1" spans="5:39">
      <c r="E86" s="7"/>
      <c r="AK86" s="10"/>
      <c r="AL86" s="10"/>
      <c r="AM86" s="10"/>
    </row>
    <row r="87" spans="5:5">
      <c r="E87" s="7"/>
    </row>
    <row r="88" spans="5:5">
      <c r="E88" s="7"/>
    </row>
    <row r="89" spans="5:5">
      <c r="E89" s="7"/>
    </row>
    <row r="90" spans="5:5">
      <c r="E90" s="7"/>
    </row>
    <row r="91" spans="5:5">
      <c r="E91" s="7"/>
    </row>
    <row r="92" spans="5:5">
      <c r="E92" s="7"/>
    </row>
    <row r="93" spans="5:5">
      <c r="E93" s="7"/>
    </row>
  </sheetData>
  <sortState ref="A2:AQ56">
    <sortCondition ref="H2:H56"/>
  </sortState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Jan</cp:lastModifiedBy>
  <dcterms:created xsi:type="dcterms:W3CDTF">2018-07-03T07:37:00Z</dcterms:created>
  <dcterms:modified xsi:type="dcterms:W3CDTF">2020-02-29T09:16:45Z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2052-11.1.0.9501</vt:lpwstr>
  </property>
</Properties>
</file>